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00" windowWidth="15480" windowHeight="10200" tabRatio="837" firstSheet="3" activeTab="16"/>
  </bookViews>
  <sheets>
    <sheet name="Venituri" sheetId="132" r:id="rId1"/>
    <sheet name="30.10.05" sheetId="121" r:id="rId2"/>
    <sheet name="31.10.03" sheetId="145" r:id="rId3"/>
    <sheet name="33.10.08" sheetId="144" r:id="rId4"/>
    <sheet name="33.10.21" sheetId="143" r:id="rId5"/>
    <sheet name="33.10.30" sheetId="142" r:id="rId6"/>
    <sheet name="33.10.31" sheetId="141" r:id="rId7"/>
    <sheet name="36.10.50" sheetId="154" r:id="rId8"/>
    <sheet name="37.10.01" sheetId="146" r:id="rId9"/>
    <sheet name="39.10.01" sheetId="147" r:id="rId10"/>
    <sheet name="39.10.50" sheetId="140" r:id="rId11"/>
    <sheet name="40.10.15" sheetId="148" r:id="rId12"/>
    <sheet name="43.10.10" sheetId="149" r:id="rId13"/>
    <sheet name="43.10.14" sheetId="150" r:id="rId14"/>
    <sheet name="43.10.33" sheetId="155" r:id="rId15"/>
    <sheet name="A" sheetId="153" r:id="rId16"/>
    <sheet name="Tot. Chelt." sheetId="151" r:id="rId17"/>
    <sheet name="B" sheetId="152" r:id="rId18"/>
  </sheets>
  <definedNames>
    <definedName name="_xlnm.Database">#REF!</definedName>
    <definedName name="_xlnm.Print_Area" localSheetId="16">'Tot. Chelt.'!$A$1:$L$346</definedName>
    <definedName name="_xlnm.Print_Area" localSheetId="0">Venituri!$A$1:$L$455</definedName>
    <definedName name="_xlnm.Print_Titles" localSheetId="1">'30.10.05'!$9:$11</definedName>
    <definedName name="_xlnm.Print_Titles" localSheetId="2">'31.10.03'!$9:$11</definedName>
    <definedName name="_xlnm.Print_Titles" localSheetId="3">'33.10.08'!$9:$11</definedName>
    <definedName name="_xlnm.Print_Titles" localSheetId="4">'33.10.21'!$9:$11</definedName>
    <definedName name="_xlnm.Print_Titles" localSheetId="5">'33.10.30'!$9:$11</definedName>
    <definedName name="_xlnm.Print_Titles" localSheetId="6">'33.10.31'!$9:$11</definedName>
    <definedName name="_xlnm.Print_Titles" localSheetId="7">'36.10.50'!$9:$11</definedName>
    <definedName name="_xlnm.Print_Titles" localSheetId="8">'37.10.01'!$9:$11</definedName>
    <definedName name="_xlnm.Print_Titles" localSheetId="9">'39.10.01'!$9:$11</definedName>
    <definedName name="_xlnm.Print_Titles" localSheetId="10">'39.10.50'!$9:$11</definedName>
    <definedName name="_xlnm.Print_Titles" localSheetId="11">'40.10.15'!$9:$11</definedName>
    <definedName name="_xlnm.Print_Titles" localSheetId="12">'43.10.10'!$9:$11</definedName>
    <definedName name="_xlnm.Print_Titles" localSheetId="13">'43.10.14'!$9:$11</definedName>
    <definedName name="_xlnm.Print_Titles" localSheetId="14">'43.10.33'!$9:$11</definedName>
    <definedName name="_xlnm.Print_Titles" localSheetId="15">A!$9:$11</definedName>
    <definedName name="_xlnm.Print_Titles" localSheetId="17">B!$9:$11</definedName>
    <definedName name="_xlnm.Print_Titles" localSheetId="16">'Tot. Chelt.'!$9:$11</definedName>
    <definedName name="_xlnm.Print_Titles" localSheetId="0">Venituri!$9:$11</definedName>
  </definedNames>
  <calcPr calcId="144525"/>
</workbook>
</file>

<file path=xl/calcChain.xml><?xml version="1.0" encoding="utf-8"?>
<calcChain xmlns="http://schemas.openxmlformats.org/spreadsheetml/2006/main">
  <c r="G65" i="151" l="1"/>
  <c r="H65" i="151"/>
  <c r="I65" i="151"/>
  <c r="D265" i="151" l="1"/>
  <c r="D266" i="151"/>
  <c r="D267" i="151"/>
  <c r="D264" i="151"/>
  <c r="H264" i="151"/>
  <c r="H265" i="151"/>
  <c r="G161" i="132" l="1"/>
  <c r="H161" i="132"/>
  <c r="I161" i="132"/>
  <c r="J161" i="132"/>
  <c r="K161" i="132"/>
  <c r="F161" i="132"/>
  <c r="G192" i="132" l="1"/>
  <c r="H192" i="132"/>
  <c r="I192" i="132"/>
  <c r="J192" i="132"/>
  <c r="K192" i="132"/>
  <c r="L192" i="132"/>
  <c r="F192" i="132"/>
  <c r="G180" i="132" l="1"/>
  <c r="H180" i="132"/>
  <c r="I180" i="132"/>
  <c r="J180" i="132"/>
  <c r="K180" i="132"/>
  <c r="L180" i="132"/>
  <c r="F180" i="132"/>
  <c r="I209" i="132" l="1"/>
  <c r="H209" i="132"/>
  <c r="G209" i="132"/>
  <c r="F209" i="132"/>
  <c r="L211" i="132"/>
  <c r="K211" i="132"/>
  <c r="J211" i="132"/>
  <c r="I211" i="132"/>
  <c r="H211" i="132"/>
  <c r="G211" i="132"/>
  <c r="F211" i="132"/>
  <c r="L172" i="132"/>
  <c r="K172" i="132"/>
  <c r="J172" i="132"/>
  <c r="I172" i="132"/>
  <c r="H172" i="132"/>
  <c r="G172" i="132"/>
  <c r="F172" i="132"/>
  <c r="L181" i="132"/>
  <c r="K181" i="132"/>
  <c r="J181" i="132"/>
  <c r="I181" i="132"/>
  <c r="H181" i="132"/>
  <c r="G181" i="132"/>
  <c r="F181" i="132"/>
  <c r="F32" i="132"/>
  <c r="G32" i="132"/>
  <c r="H32" i="132"/>
  <c r="I32" i="132"/>
  <c r="J32" i="132"/>
  <c r="K32" i="132"/>
  <c r="L32" i="132"/>
  <c r="K48" i="151"/>
  <c r="L48" i="151"/>
  <c r="J48" i="151"/>
  <c r="K15" i="151"/>
  <c r="L15" i="151"/>
  <c r="J15" i="151"/>
  <c r="J152" i="143"/>
  <c r="K152" i="143"/>
  <c r="L152" i="143"/>
  <c r="J207" i="132" l="1"/>
  <c r="K207" i="132"/>
  <c r="L207" i="132"/>
  <c r="F207" i="132" l="1"/>
  <c r="G207" i="132"/>
  <c r="I207" i="132"/>
  <c r="H207" i="132"/>
  <c r="E207" i="132" l="1"/>
  <c r="L203" i="132"/>
  <c r="L202" i="132" s="1"/>
  <c r="L201" i="132" s="1"/>
  <c r="K203" i="132"/>
  <c r="K202" i="132" s="1"/>
  <c r="K201" i="132" s="1"/>
  <c r="J203" i="132"/>
  <c r="J202" i="132" s="1"/>
  <c r="J201" i="132" s="1"/>
  <c r="I203" i="132"/>
  <c r="I202" i="132" s="1"/>
  <c r="G203" i="132"/>
  <c r="G202" i="132" s="1"/>
  <c r="F203" i="132"/>
  <c r="F202" i="132" s="1"/>
  <c r="E212" i="132" l="1"/>
  <c r="L72" i="132" l="1"/>
  <c r="K72" i="132"/>
  <c r="J72" i="132"/>
  <c r="I72" i="132"/>
  <c r="H72" i="132"/>
  <c r="G72" i="132"/>
  <c r="F72" i="132"/>
  <c r="E77" i="132"/>
  <c r="E93" i="132"/>
  <c r="J31" i="151" l="1"/>
  <c r="I31" i="151"/>
  <c r="H31" i="151"/>
  <c r="F31" i="151"/>
  <c r="G31" i="151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1" i="151"/>
  <c r="K31" i="151"/>
  <c r="D31" i="143"/>
  <c r="D31" i="144"/>
  <c r="D31" i="151" l="1"/>
  <c r="H103" i="151"/>
  <c r="G58" i="151"/>
  <c r="F103" i="151"/>
  <c r="F78" i="151"/>
  <c r="G38" i="151" l="1"/>
  <c r="G17" i="151" l="1"/>
  <c r="G52" i="151" l="1"/>
  <c r="I62" i="151" l="1"/>
  <c r="G51" i="151"/>
  <c r="G324" i="151" l="1"/>
  <c r="G81" i="151"/>
  <c r="F74" i="151"/>
  <c r="F60" i="151"/>
  <c r="F51" i="151"/>
  <c r="G40" i="143"/>
  <c r="F17" i="151"/>
  <c r="J18" i="151"/>
  <c r="L47" i="151"/>
  <c r="K47" i="151"/>
  <c r="K41" i="151"/>
  <c r="K42" i="151"/>
  <c r="K43" i="151"/>
  <c r="K44" i="151"/>
  <c r="K45" i="151"/>
  <c r="K46" i="151"/>
  <c r="J47" i="151"/>
  <c r="J41" i="151"/>
  <c r="J42" i="151"/>
  <c r="J43" i="151"/>
  <c r="J44" i="151"/>
  <c r="J45" i="151"/>
  <c r="J46" i="151"/>
  <c r="I47" i="151"/>
  <c r="H47" i="151"/>
  <c r="G47" i="151"/>
  <c r="F47" i="151"/>
  <c r="F40" i="150"/>
  <c r="F40" i="144"/>
  <c r="L40" i="152"/>
  <c r="K40" i="152"/>
  <c r="J40" i="152"/>
  <c r="I40" i="152"/>
  <c r="H40" i="152"/>
  <c r="G40" i="152"/>
  <c r="F40" i="152"/>
  <c r="D47" i="152"/>
  <c r="L40" i="153"/>
  <c r="L15" i="153" s="1"/>
  <c r="K40" i="153"/>
  <c r="J40" i="153"/>
  <c r="I40" i="153"/>
  <c r="H40" i="153"/>
  <c r="G40" i="153"/>
  <c r="F40" i="153"/>
  <c r="D47" i="153"/>
  <c r="L40" i="155"/>
  <c r="K40" i="155"/>
  <c r="J40" i="155"/>
  <c r="I40" i="155"/>
  <c r="H40" i="155"/>
  <c r="G40" i="155"/>
  <c r="F40" i="155"/>
  <c r="D47" i="155"/>
  <c r="L40" i="150"/>
  <c r="K40" i="150"/>
  <c r="J40" i="150"/>
  <c r="I40" i="150"/>
  <c r="H40" i="150"/>
  <c r="G40" i="150"/>
  <c r="D47" i="150"/>
  <c r="L40" i="149"/>
  <c r="K40" i="149"/>
  <c r="J40" i="149"/>
  <c r="I40" i="149"/>
  <c r="H40" i="149"/>
  <c r="G40" i="149"/>
  <c r="F40" i="149"/>
  <c r="D47" i="149"/>
  <c r="L40" i="148"/>
  <c r="K40" i="148"/>
  <c r="J40" i="148"/>
  <c r="I40" i="148"/>
  <c r="H40" i="148"/>
  <c r="G40" i="148"/>
  <c r="F40" i="148"/>
  <c r="D47" i="148"/>
  <c r="L40" i="140"/>
  <c r="K40" i="140"/>
  <c r="J40" i="140"/>
  <c r="I40" i="140"/>
  <c r="H40" i="140"/>
  <c r="G40" i="140"/>
  <c r="F40" i="140"/>
  <c r="D47" i="140"/>
  <c r="L40" i="147"/>
  <c r="K40" i="147"/>
  <c r="J40" i="147"/>
  <c r="I40" i="147"/>
  <c r="H40" i="147"/>
  <c r="G40" i="147"/>
  <c r="F40" i="147"/>
  <c r="D47" i="147"/>
  <c r="L40" i="146"/>
  <c r="K40" i="146"/>
  <c r="J40" i="146"/>
  <c r="I40" i="146"/>
  <c r="H40" i="146"/>
  <c r="G40" i="146"/>
  <c r="F40" i="146"/>
  <c r="D47" i="146"/>
  <c r="L40" i="154"/>
  <c r="K40" i="154"/>
  <c r="J40" i="154"/>
  <c r="I40" i="154"/>
  <c r="H40" i="154"/>
  <c r="G40" i="154"/>
  <c r="F40" i="154"/>
  <c r="D47" i="154"/>
  <c r="L40" i="141"/>
  <c r="K40" i="141"/>
  <c r="J40" i="141"/>
  <c r="I40" i="141"/>
  <c r="H40" i="141"/>
  <c r="G40" i="141"/>
  <c r="F40" i="141"/>
  <c r="D47" i="141"/>
  <c r="L40" i="142"/>
  <c r="K40" i="142"/>
  <c r="J40" i="142"/>
  <c r="I40" i="142"/>
  <c r="H40" i="142"/>
  <c r="G40" i="142"/>
  <c r="F40" i="142"/>
  <c r="D47" i="142"/>
  <c r="L40" i="143"/>
  <c r="K40" i="143"/>
  <c r="J40" i="143"/>
  <c r="I40" i="143"/>
  <c r="H40" i="143"/>
  <c r="F40" i="143"/>
  <c r="L40" i="144"/>
  <c r="K40" i="144"/>
  <c r="J40" i="144"/>
  <c r="I40" i="144"/>
  <c r="H40" i="144"/>
  <c r="G40" i="144"/>
  <c r="D47" i="143"/>
  <c r="D47" i="144"/>
  <c r="L40" i="145"/>
  <c r="K40" i="145"/>
  <c r="J40" i="145"/>
  <c r="I40" i="145"/>
  <c r="H40" i="145"/>
  <c r="G40" i="145"/>
  <c r="F40" i="145"/>
  <c r="D47" i="145"/>
  <c r="L40" i="121"/>
  <c r="K40" i="121"/>
  <c r="J40" i="121"/>
  <c r="I40" i="121"/>
  <c r="H40" i="121"/>
  <c r="G40" i="121"/>
  <c r="F40" i="121"/>
  <c r="D47" i="121"/>
  <c r="L152" i="152"/>
  <c r="K152" i="152"/>
  <c r="J152" i="152"/>
  <c r="I152" i="152"/>
  <c r="H152" i="152"/>
  <c r="G152" i="152"/>
  <c r="F152" i="152"/>
  <c r="D165" i="152"/>
  <c r="L165" i="151"/>
  <c r="L152" i="151" s="1"/>
  <c r="K165" i="151"/>
  <c r="K152" i="151" s="1"/>
  <c r="K14" i="151" s="1"/>
  <c r="J165" i="151"/>
  <c r="J152" i="151" s="1"/>
  <c r="I165" i="151"/>
  <c r="H165" i="151"/>
  <c r="G165" i="151"/>
  <c r="F165" i="151"/>
  <c r="L152" i="153"/>
  <c r="K152" i="153"/>
  <c r="J152" i="153"/>
  <c r="I152" i="153"/>
  <c r="H152" i="153"/>
  <c r="G152" i="153"/>
  <c r="F152" i="153"/>
  <c r="D165" i="153"/>
  <c r="L152" i="155"/>
  <c r="K152" i="155"/>
  <c r="J152" i="155"/>
  <c r="I152" i="155"/>
  <c r="H152" i="155"/>
  <c r="G152" i="155"/>
  <c r="F152" i="155"/>
  <c r="D152" i="155" s="1"/>
  <c r="D165" i="155"/>
  <c r="L152" i="150"/>
  <c r="K152" i="150"/>
  <c r="J152" i="150"/>
  <c r="I152" i="150"/>
  <c r="H152" i="150"/>
  <c r="G152" i="150"/>
  <c r="F152" i="150"/>
  <c r="D165" i="150"/>
  <c r="L152" i="149"/>
  <c r="K152" i="149"/>
  <c r="J152" i="149"/>
  <c r="I152" i="149"/>
  <c r="H152" i="149"/>
  <c r="G152" i="149"/>
  <c r="F152" i="149"/>
  <c r="D152" i="149" s="1"/>
  <c r="D165" i="149"/>
  <c r="L152" i="148"/>
  <c r="K152" i="148"/>
  <c r="J152" i="148"/>
  <c r="I152" i="148"/>
  <c r="H152" i="148"/>
  <c r="G152" i="148"/>
  <c r="F152" i="148"/>
  <c r="D165" i="148"/>
  <c r="L152" i="140"/>
  <c r="K152" i="140"/>
  <c r="J152" i="140"/>
  <c r="I152" i="140"/>
  <c r="H152" i="140"/>
  <c r="G152" i="140"/>
  <c r="F152" i="140"/>
  <c r="D165" i="140"/>
  <c r="L152" i="147"/>
  <c r="K152" i="147"/>
  <c r="J152" i="147"/>
  <c r="I152" i="147"/>
  <c r="H152" i="147"/>
  <c r="G152" i="147"/>
  <c r="F152" i="147"/>
  <c r="D165" i="147"/>
  <c r="L152" i="146"/>
  <c r="K152" i="146"/>
  <c r="J152" i="146"/>
  <c r="I152" i="146"/>
  <c r="H152" i="146"/>
  <c r="G152" i="146"/>
  <c r="F152" i="146"/>
  <c r="D165" i="146"/>
  <c r="L152" i="154"/>
  <c r="K152" i="154"/>
  <c r="J152" i="154"/>
  <c r="I152" i="154"/>
  <c r="H152" i="154"/>
  <c r="G152" i="154"/>
  <c r="F152" i="154"/>
  <c r="D152" i="154"/>
  <c r="D165" i="154"/>
  <c r="L152" i="141"/>
  <c r="K152" i="141"/>
  <c r="J152" i="141"/>
  <c r="I152" i="141"/>
  <c r="H152" i="141"/>
  <c r="G152" i="141"/>
  <c r="F152" i="141"/>
  <c r="D152" i="141" s="1"/>
  <c r="L152" i="142"/>
  <c r="K152" i="142"/>
  <c r="J152" i="142"/>
  <c r="I152" i="142"/>
  <c r="H152" i="142"/>
  <c r="G152" i="142"/>
  <c r="F152" i="142"/>
  <c r="J14" i="143"/>
  <c r="I152" i="143"/>
  <c r="H152" i="143"/>
  <c r="G152" i="143"/>
  <c r="F152" i="143"/>
  <c r="L152" i="144"/>
  <c r="K152" i="144"/>
  <c r="J152" i="144"/>
  <c r="I152" i="144"/>
  <c r="H152" i="144"/>
  <c r="G152" i="144"/>
  <c r="F152" i="144"/>
  <c r="L152" i="145"/>
  <c r="K152" i="145"/>
  <c r="J152" i="145"/>
  <c r="I152" i="145"/>
  <c r="H152" i="145"/>
  <c r="G152" i="145"/>
  <c r="F152" i="145"/>
  <c r="D152" i="145" s="1"/>
  <c r="D165" i="141"/>
  <c r="D165" i="142"/>
  <c r="D165" i="143"/>
  <c r="D165" i="144"/>
  <c r="D165" i="121"/>
  <c r="D165" i="145"/>
  <c r="L152" i="121"/>
  <c r="K152" i="121"/>
  <c r="J152" i="121"/>
  <c r="I152" i="121"/>
  <c r="H152" i="121"/>
  <c r="H152" i="151" s="1"/>
  <c r="G152" i="121"/>
  <c r="F152" i="121"/>
  <c r="L33" i="152"/>
  <c r="K33" i="152"/>
  <c r="J33" i="152"/>
  <c r="I33" i="152"/>
  <c r="H33" i="152"/>
  <c r="G33" i="152"/>
  <c r="D33" i="152" s="1"/>
  <c r="F33" i="152"/>
  <c r="I34" i="151"/>
  <c r="I35" i="151"/>
  <c r="I36" i="151"/>
  <c r="I37" i="151"/>
  <c r="I38" i="151"/>
  <c r="I39" i="151"/>
  <c r="F34" i="151"/>
  <c r="F35" i="151"/>
  <c r="F36" i="151"/>
  <c r="F37" i="151"/>
  <c r="F38" i="151"/>
  <c r="F39" i="151"/>
  <c r="G34" i="151"/>
  <c r="G35" i="151"/>
  <c r="G36" i="151"/>
  <c r="G37" i="151"/>
  <c r="G39" i="151"/>
  <c r="H34" i="151"/>
  <c r="H35" i="151"/>
  <c r="H36" i="151"/>
  <c r="H37" i="151"/>
  <c r="H38" i="151"/>
  <c r="H39" i="151"/>
  <c r="L33" i="153"/>
  <c r="K33" i="153"/>
  <c r="K15" i="153" s="1"/>
  <c r="J33" i="153"/>
  <c r="I33" i="153"/>
  <c r="H33" i="153"/>
  <c r="G33" i="153"/>
  <c r="F33" i="153"/>
  <c r="L33" i="155"/>
  <c r="K33" i="155"/>
  <c r="J33" i="155"/>
  <c r="I33" i="155"/>
  <c r="H33" i="155"/>
  <c r="H15" i="155" s="1"/>
  <c r="G33" i="155"/>
  <c r="F33" i="155"/>
  <c r="D33" i="155" s="1"/>
  <c r="L33" i="150"/>
  <c r="K33" i="150"/>
  <c r="K15" i="150" s="1"/>
  <c r="J33" i="150"/>
  <c r="I33" i="150"/>
  <c r="I15" i="150" s="1"/>
  <c r="H33" i="150"/>
  <c r="G33" i="150"/>
  <c r="D33" i="150" s="1"/>
  <c r="F33" i="150"/>
  <c r="L33" i="149"/>
  <c r="K33" i="149"/>
  <c r="J33" i="149"/>
  <c r="I33" i="149"/>
  <c r="H33" i="149"/>
  <c r="G33" i="149"/>
  <c r="F33" i="149"/>
  <c r="D33" i="149" s="1"/>
  <c r="L33" i="148"/>
  <c r="K33" i="148"/>
  <c r="J33" i="148"/>
  <c r="I33" i="148"/>
  <c r="H33" i="148"/>
  <c r="G33" i="148"/>
  <c r="D33" i="148" s="1"/>
  <c r="F33" i="148"/>
  <c r="L33" i="140"/>
  <c r="K33" i="140"/>
  <c r="J33" i="140"/>
  <c r="I33" i="140"/>
  <c r="H33" i="140"/>
  <c r="H15" i="140" s="1"/>
  <c r="G33" i="140"/>
  <c r="F33" i="140"/>
  <c r="D33" i="140" s="1"/>
  <c r="L33" i="147"/>
  <c r="K33" i="147"/>
  <c r="J33" i="147"/>
  <c r="I33" i="147"/>
  <c r="H33" i="147"/>
  <c r="G33" i="147"/>
  <c r="D33" i="147" s="1"/>
  <c r="F33" i="147"/>
  <c r="L33" i="146"/>
  <c r="K33" i="146"/>
  <c r="J33" i="146"/>
  <c r="I33" i="146"/>
  <c r="H33" i="146"/>
  <c r="H15" i="146" s="1"/>
  <c r="G33" i="146"/>
  <c r="F33" i="146"/>
  <c r="D33" i="146" s="1"/>
  <c r="L33" i="154"/>
  <c r="K33" i="154"/>
  <c r="J33" i="154"/>
  <c r="I33" i="154"/>
  <c r="H33" i="154"/>
  <c r="G33" i="154"/>
  <c r="G15" i="154" s="1"/>
  <c r="F33" i="154"/>
  <c r="L33" i="141"/>
  <c r="K33" i="141"/>
  <c r="J33" i="141"/>
  <c r="I33" i="141"/>
  <c r="H33" i="141"/>
  <c r="G33" i="141"/>
  <c r="F33" i="141"/>
  <c r="L33" i="142"/>
  <c r="K33" i="142"/>
  <c r="J33" i="142"/>
  <c r="I33" i="142"/>
  <c r="H33" i="142"/>
  <c r="G33" i="142"/>
  <c r="F33" i="142"/>
  <c r="L33" i="143"/>
  <c r="K33" i="143"/>
  <c r="J33" i="143"/>
  <c r="I33" i="143"/>
  <c r="H33" i="143"/>
  <c r="G33" i="143"/>
  <c r="F33" i="143"/>
  <c r="L33" i="144"/>
  <c r="K33" i="144"/>
  <c r="K15" i="144" s="1"/>
  <c r="K14" i="144" s="1"/>
  <c r="K13" i="144" s="1"/>
  <c r="J33" i="144"/>
  <c r="I33" i="144"/>
  <c r="I15" i="144" s="1"/>
  <c r="H33" i="144"/>
  <c r="G33" i="144"/>
  <c r="D33" i="144" s="1"/>
  <c r="F33" i="144"/>
  <c r="L33" i="145"/>
  <c r="K33" i="145"/>
  <c r="J33" i="145"/>
  <c r="I33" i="145"/>
  <c r="H33" i="145"/>
  <c r="G33" i="145"/>
  <c r="F33" i="145"/>
  <c r="D33" i="145" s="1"/>
  <c r="L33" i="121"/>
  <c r="K33" i="121"/>
  <c r="J33" i="121"/>
  <c r="I33" i="121"/>
  <c r="H33" i="121"/>
  <c r="G33" i="121"/>
  <c r="F33" i="121"/>
  <c r="I17" i="151"/>
  <c r="I21" i="151"/>
  <c r="I25" i="151"/>
  <c r="I32" i="151"/>
  <c r="F32" i="151"/>
  <c r="G32" i="151"/>
  <c r="H32" i="151"/>
  <c r="I20" i="151"/>
  <c r="I41" i="151"/>
  <c r="I42" i="151"/>
  <c r="I43" i="151"/>
  <c r="I44" i="151"/>
  <c r="F44" i="151"/>
  <c r="G44" i="151"/>
  <c r="H44" i="151"/>
  <c r="I46" i="151"/>
  <c r="I76" i="151"/>
  <c r="I73" i="144"/>
  <c r="H17" i="151"/>
  <c r="H21" i="151"/>
  <c r="H25" i="151"/>
  <c r="H20" i="151"/>
  <c r="H41" i="151"/>
  <c r="H42" i="151"/>
  <c r="H43" i="151"/>
  <c r="H45" i="151"/>
  <c r="H46" i="151"/>
  <c r="H76" i="151"/>
  <c r="F76" i="151"/>
  <c r="G76" i="151"/>
  <c r="H67" i="151"/>
  <c r="H59" i="151"/>
  <c r="H52" i="151"/>
  <c r="H58" i="151"/>
  <c r="H96" i="151"/>
  <c r="H97" i="151"/>
  <c r="F97" i="151"/>
  <c r="G97" i="151"/>
  <c r="I97" i="151"/>
  <c r="H98" i="151"/>
  <c r="H99" i="151"/>
  <c r="H100" i="151"/>
  <c r="H101" i="151"/>
  <c r="H102" i="151"/>
  <c r="H78" i="151"/>
  <c r="H80" i="151"/>
  <c r="H73" i="144"/>
  <c r="H72" i="151"/>
  <c r="F21" i="151"/>
  <c r="F41" i="151"/>
  <c r="F42" i="151"/>
  <c r="F43" i="151"/>
  <c r="F45" i="151"/>
  <c r="F46" i="151"/>
  <c r="F73" i="143"/>
  <c r="F72" i="151"/>
  <c r="F71" i="151"/>
  <c r="G62" i="151"/>
  <c r="G61" i="151" s="1"/>
  <c r="G99" i="151"/>
  <c r="G96" i="151"/>
  <c r="G21" i="151"/>
  <c r="G25" i="151"/>
  <c r="G41" i="151"/>
  <c r="G42" i="151"/>
  <c r="G43" i="151"/>
  <c r="G46" i="151"/>
  <c r="D46" i="151" s="1"/>
  <c r="I170" i="132"/>
  <c r="I191" i="132"/>
  <c r="I169" i="132" s="1"/>
  <c r="I189" i="132"/>
  <c r="H191" i="132"/>
  <c r="H170" i="132"/>
  <c r="G191" i="132"/>
  <c r="G169" i="132" s="1"/>
  <c r="G170" i="132"/>
  <c r="I53" i="132"/>
  <c r="I31" i="132" s="1"/>
  <c r="I51" i="132"/>
  <c r="H53" i="132"/>
  <c r="G53" i="132"/>
  <c r="E92" i="132"/>
  <c r="E211" i="132"/>
  <c r="L338" i="151"/>
  <c r="L337" i="151" s="1"/>
  <c r="K338" i="151"/>
  <c r="J338" i="151"/>
  <c r="J337" i="151" s="1"/>
  <c r="I338" i="151"/>
  <c r="H338" i="151"/>
  <c r="H337" i="151" s="1"/>
  <c r="G338" i="151"/>
  <c r="F338" i="151"/>
  <c r="F337" i="151" s="1"/>
  <c r="L336" i="151"/>
  <c r="K336" i="151"/>
  <c r="J336" i="151"/>
  <c r="I336" i="151"/>
  <c r="H336" i="151"/>
  <c r="G336" i="151"/>
  <c r="F336" i="151"/>
  <c r="L335" i="151"/>
  <c r="K335" i="151"/>
  <c r="J335" i="151"/>
  <c r="I335" i="151"/>
  <c r="H335" i="151"/>
  <c r="G335" i="151"/>
  <c r="F335" i="151"/>
  <c r="D335" i="151" s="1"/>
  <c r="L334" i="151"/>
  <c r="L333" i="151" s="1"/>
  <c r="L332" i="151" s="1"/>
  <c r="K334" i="151"/>
  <c r="K333" i="151" s="1"/>
  <c r="K332" i="151" s="1"/>
  <c r="J334" i="151"/>
  <c r="I334" i="151"/>
  <c r="I333" i="151" s="1"/>
  <c r="I332" i="151" s="1"/>
  <c r="H334" i="151"/>
  <c r="H333" i="151" s="1"/>
  <c r="H332" i="151" s="1"/>
  <c r="G334" i="151"/>
  <c r="G333" i="151" s="1"/>
  <c r="G332" i="151" s="1"/>
  <c r="F334" i="151"/>
  <c r="L331" i="151"/>
  <c r="K331" i="151"/>
  <c r="J331" i="151"/>
  <c r="I331" i="151"/>
  <c r="H331" i="151"/>
  <c r="G331" i="151"/>
  <c r="F331" i="151"/>
  <c r="D331" i="151" s="1"/>
  <c r="L330" i="151"/>
  <c r="K330" i="151"/>
  <c r="J330" i="151"/>
  <c r="I330" i="151"/>
  <c r="H330" i="151"/>
  <c r="G330" i="151"/>
  <c r="F330" i="151"/>
  <c r="L329" i="151"/>
  <c r="K329" i="151"/>
  <c r="J329" i="151"/>
  <c r="I329" i="151"/>
  <c r="H329" i="151"/>
  <c r="G329" i="151"/>
  <c r="F329" i="151"/>
  <c r="D329" i="151" s="1"/>
  <c r="L328" i="151"/>
  <c r="K328" i="151"/>
  <c r="J328" i="151"/>
  <c r="I328" i="151"/>
  <c r="F328" i="151"/>
  <c r="G328" i="151"/>
  <c r="H328" i="151"/>
  <c r="L327" i="151"/>
  <c r="K327" i="151"/>
  <c r="J327" i="151"/>
  <c r="I327" i="151"/>
  <c r="H327" i="151"/>
  <c r="G327" i="151"/>
  <c r="F327" i="151"/>
  <c r="D327" i="151" s="1"/>
  <c r="L326" i="151"/>
  <c r="K326" i="151"/>
  <c r="J326" i="151"/>
  <c r="I326" i="151"/>
  <c r="H326" i="151"/>
  <c r="G326" i="151"/>
  <c r="F326" i="151"/>
  <c r="L325" i="151"/>
  <c r="K325" i="151"/>
  <c r="J325" i="151"/>
  <c r="I325" i="151"/>
  <c r="H325" i="151"/>
  <c r="G325" i="151"/>
  <c r="F325" i="151"/>
  <c r="D325" i="151" s="1"/>
  <c r="L324" i="151"/>
  <c r="K324" i="151"/>
  <c r="J324" i="151"/>
  <c r="I324" i="151"/>
  <c r="H324" i="151"/>
  <c r="F324" i="151"/>
  <c r="L323" i="151"/>
  <c r="K323" i="151"/>
  <c r="J323" i="151"/>
  <c r="I323" i="151"/>
  <c r="F323" i="151"/>
  <c r="G323" i="151"/>
  <c r="H323" i="151"/>
  <c r="I320" i="151"/>
  <c r="I321" i="151"/>
  <c r="I322" i="151"/>
  <c r="L322" i="151"/>
  <c r="L320" i="151"/>
  <c r="L321" i="151"/>
  <c r="K322" i="151"/>
  <c r="J322" i="151"/>
  <c r="H322" i="151"/>
  <c r="H320" i="151"/>
  <c r="H321" i="151"/>
  <c r="G322" i="151"/>
  <c r="F322" i="151"/>
  <c r="D322" i="151" s="1"/>
  <c r="K321" i="151"/>
  <c r="J321" i="151"/>
  <c r="G321" i="151"/>
  <c r="F321" i="151"/>
  <c r="K320" i="151"/>
  <c r="J320" i="151"/>
  <c r="G320" i="151"/>
  <c r="F320" i="151"/>
  <c r="D320" i="151" s="1"/>
  <c r="L263" i="151"/>
  <c r="K263" i="151"/>
  <c r="J263" i="151"/>
  <c r="I263" i="151"/>
  <c r="F263" i="151"/>
  <c r="G263" i="151"/>
  <c r="H263" i="151"/>
  <c r="L262" i="151"/>
  <c r="K262" i="151"/>
  <c r="J262" i="151"/>
  <c r="I262" i="151"/>
  <c r="H262" i="151"/>
  <c r="G262" i="151"/>
  <c r="F262" i="151"/>
  <c r="D262" i="151" s="1"/>
  <c r="L261" i="151"/>
  <c r="K261" i="151"/>
  <c r="J261" i="151"/>
  <c r="I261" i="151"/>
  <c r="H261" i="151"/>
  <c r="G261" i="151"/>
  <c r="F261" i="151"/>
  <c r="L260" i="151"/>
  <c r="K260" i="151"/>
  <c r="J260" i="151"/>
  <c r="I260" i="151"/>
  <c r="H260" i="151"/>
  <c r="G260" i="151"/>
  <c r="F260" i="151"/>
  <c r="L259" i="151"/>
  <c r="K259" i="151"/>
  <c r="J259" i="151"/>
  <c r="I259" i="151"/>
  <c r="F259" i="151"/>
  <c r="G259" i="151"/>
  <c r="H259" i="151"/>
  <c r="L258" i="151"/>
  <c r="K258" i="151"/>
  <c r="J258" i="151"/>
  <c r="I258" i="151"/>
  <c r="H258" i="151"/>
  <c r="G258" i="151"/>
  <c r="F258" i="151"/>
  <c r="D258" i="151" s="1"/>
  <c r="L257" i="151"/>
  <c r="K257" i="151"/>
  <c r="J257" i="151"/>
  <c r="I257" i="151"/>
  <c r="H257" i="151"/>
  <c r="G257" i="151"/>
  <c r="F257" i="151"/>
  <c r="L256" i="151"/>
  <c r="K256" i="151"/>
  <c r="J256" i="151"/>
  <c r="I256" i="151"/>
  <c r="H256" i="151"/>
  <c r="G256" i="151"/>
  <c r="F256" i="151"/>
  <c r="L255" i="151"/>
  <c r="K255" i="151"/>
  <c r="J255" i="151"/>
  <c r="I255" i="151"/>
  <c r="F255" i="151"/>
  <c r="G255" i="151"/>
  <c r="H255" i="151"/>
  <c r="L254" i="151"/>
  <c r="K254" i="151"/>
  <c r="J254" i="151"/>
  <c r="I254" i="151"/>
  <c r="H254" i="151"/>
  <c r="F254" i="151"/>
  <c r="G254" i="151"/>
  <c r="L253" i="151"/>
  <c r="K253" i="151"/>
  <c r="J253" i="151"/>
  <c r="I253" i="151"/>
  <c r="H253" i="151"/>
  <c r="G253" i="151"/>
  <c r="F253" i="151"/>
  <c r="L252" i="151"/>
  <c r="K252" i="151"/>
  <c r="J252" i="151"/>
  <c r="I252" i="151"/>
  <c r="H252" i="151"/>
  <c r="G252" i="151"/>
  <c r="F252" i="151"/>
  <c r="D252" i="151" s="1"/>
  <c r="L251" i="151"/>
  <c r="K251" i="151"/>
  <c r="J251" i="151"/>
  <c r="I251" i="151"/>
  <c r="F251" i="151"/>
  <c r="G251" i="151"/>
  <c r="H251" i="151"/>
  <c r="L250" i="151"/>
  <c r="K250" i="151"/>
  <c r="J250" i="151"/>
  <c r="I250" i="151"/>
  <c r="H250" i="151"/>
  <c r="F250" i="151"/>
  <c r="G250" i="151"/>
  <c r="L249" i="151"/>
  <c r="K249" i="151"/>
  <c r="J249" i="151"/>
  <c r="I249" i="151"/>
  <c r="H249" i="151"/>
  <c r="G249" i="151"/>
  <c r="F249" i="151"/>
  <c r="L248" i="151"/>
  <c r="K248" i="151"/>
  <c r="J248" i="151"/>
  <c r="I248" i="151"/>
  <c r="H248" i="151"/>
  <c r="G248" i="151"/>
  <c r="F248" i="151"/>
  <c r="D248" i="151" s="1"/>
  <c r="L247" i="151"/>
  <c r="K247" i="151"/>
  <c r="J247" i="151"/>
  <c r="I247" i="151"/>
  <c r="F247" i="151"/>
  <c r="G247" i="151"/>
  <c r="H247" i="151"/>
  <c r="L246" i="151"/>
  <c r="K246" i="151"/>
  <c r="J246" i="151"/>
  <c r="I246" i="151"/>
  <c r="H246" i="151"/>
  <c r="G246" i="151"/>
  <c r="F246" i="151"/>
  <c r="D246" i="151" s="1"/>
  <c r="L245" i="151"/>
  <c r="K245" i="151"/>
  <c r="J245" i="151"/>
  <c r="I245" i="151"/>
  <c r="H245" i="151"/>
  <c r="G245" i="151"/>
  <c r="F245" i="151"/>
  <c r="L244" i="151"/>
  <c r="K244" i="151"/>
  <c r="J244" i="151"/>
  <c r="I244" i="151"/>
  <c r="H244" i="151"/>
  <c r="G244" i="151"/>
  <c r="F244" i="151"/>
  <c r="L243" i="151"/>
  <c r="K243" i="151"/>
  <c r="J243" i="151"/>
  <c r="I243" i="151"/>
  <c r="F243" i="151"/>
  <c r="G243" i="151"/>
  <c r="H243" i="151"/>
  <c r="L242" i="151"/>
  <c r="K242" i="151"/>
  <c r="J242" i="151"/>
  <c r="I242" i="151"/>
  <c r="H242" i="151"/>
  <c r="G242" i="151"/>
  <c r="F242" i="151"/>
  <c r="D242" i="151" s="1"/>
  <c r="L241" i="151"/>
  <c r="K241" i="151"/>
  <c r="J241" i="151"/>
  <c r="I241" i="151"/>
  <c r="H241" i="151"/>
  <c r="G241" i="151"/>
  <c r="D241" i="151" s="1"/>
  <c r="F241" i="151"/>
  <c r="L240" i="151"/>
  <c r="K240" i="151"/>
  <c r="J240" i="151"/>
  <c r="I240" i="151"/>
  <c r="H240" i="151"/>
  <c r="G240" i="151"/>
  <c r="F240" i="151"/>
  <c r="L239" i="151"/>
  <c r="K239" i="151"/>
  <c r="J239" i="151"/>
  <c r="I239" i="151"/>
  <c r="F239" i="151"/>
  <c r="G239" i="151"/>
  <c r="H239" i="151"/>
  <c r="L238" i="151"/>
  <c r="K238" i="151"/>
  <c r="J238" i="151"/>
  <c r="I238" i="151"/>
  <c r="H238" i="151"/>
  <c r="F238" i="151"/>
  <c r="G238" i="151"/>
  <c r="L237" i="151"/>
  <c r="K237" i="151"/>
  <c r="J237" i="151"/>
  <c r="I237" i="151"/>
  <c r="H237" i="151"/>
  <c r="G237" i="151"/>
  <c r="F237" i="151"/>
  <c r="L236" i="151"/>
  <c r="K236" i="151"/>
  <c r="J236" i="151"/>
  <c r="I236" i="151"/>
  <c r="H236" i="151"/>
  <c r="G236" i="151"/>
  <c r="F236" i="151"/>
  <c r="D236" i="151" s="1"/>
  <c r="L235" i="151"/>
  <c r="K235" i="151"/>
  <c r="J235" i="151"/>
  <c r="I235" i="151"/>
  <c r="F235" i="151"/>
  <c r="G235" i="151"/>
  <c r="H235" i="151"/>
  <c r="L234" i="151"/>
  <c r="K234" i="151"/>
  <c r="J234" i="151"/>
  <c r="I234" i="151"/>
  <c r="H234" i="151"/>
  <c r="F234" i="151"/>
  <c r="G234" i="151"/>
  <c r="L233" i="151"/>
  <c r="K233" i="151"/>
  <c r="J233" i="151"/>
  <c r="I233" i="151"/>
  <c r="H233" i="151"/>
  <c r="G233" i="151"/>
  <c r="F233" i="151"/>
  <c r="L232" i="151"/>
  <c r="K232" i="151"/>
  <c r="J232" i="151"/>
  <c r="I232" i="151"/>
  <c r="H232" i="151"/>
  <c r="G232" i="151"/>
  <c r="F232" i="151"/>
  <c r="D232" i="151" s="1"/>
  <c r="L231" i="151"/>
  <c r="K231" i="151"/>
  <c r="J231" i="151"/>
  <c r="I231" i="151"/>
  <c r="F231" i="151"/>
  <c r="G231" i="151"/>
  <c r="H231" i="151"/>
  <c r="L230" i="151"/>
  <c r="K230" i="151"/>
  <c r="J230" i="151"/>
  <c r="I230" i="151"/>
  <c r="H230" i="151"/>
  <c r="G230" i="151"/>
  <c r="F230" i="151"/>
  <c r="L229" i="151"/>
  <c r="K229" i="151"/>
  <c r="J229" i="151"/>
  <c r="I229" i="151"/>
  <c r="H229" i="151"/>
  <c r="G229" i="151"/>
  <c r="F229" i="151"/>
  <c r="L228" i="151"/>
  <c r="K228" i="151"/>
  <c r="J228" i="151"/>
  <c r="I228" i="151"/>
  <c r="H228" i="151"/>
  <c r="G228" i="151"/>
  <c r="F228" i="151"/>
  <c r="L227" i="151"/>
  <c r="K227" i="151"/>
  <c r="J227" i="151"/>
  <c r="I227" i="151"/>
  <c r="F227" i="151"/>
  <c r="G227" i="151"/>
  <c r="H227" i="151"/>
  <c r="L226" i="151"/>
  <c r="K226" i="151"/>
  <c r="J226" i="151"/>
  <c r="I226" i="151"/>
  <c r="H226" i="151"/>
  <c r="G226" i="151"/>
  <c r="F226" i="151"/>
  <c r="D226" i="151" s="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L223" i="151"/>
  <c r="K223" i="151"/>
  <c r="J223" i="151"/>
  <c r="I223" i="151"/>
  <c r="F223" i="151"/>
  <c r="G223" i="151"/>
  <c r="H223" i="151"/>
  <c r="L222" i="151"/>
  <c r="K222" i="151"/>
  <c r="J222" i="151"/>
  <c r="I222" i="151"/>
  <c r="H222" i="151"/>
  <c r="F222" i="151"/>
  <c r="G222" i="151"/>
  <c r="L221" i="151"/>
  <c r="K221" i="151"/>
  <c r="J221" i="151"/>
  <c r="I221" i="151"/>
  <c r="H221" i="151"/>
  <c r="G221" i="151"/>
  <c r="F221" i="151"/>
  <c r="L220" i="151"/>
  <c r="K220" i="151"/>
  <c r="J220" i="151"/>
  <c r="I220" i="151"/>
  <c r="H220" i="151"/>
  <c r="G220" i="151"/>
  <c r="F220" i="151"/>
  <c r="D220" i="151" s="1"/>
  <c r="L219" i="151"/>
  <c r="K219" i="151"/>
  <c r="J219" i="151"/>
  <c r="I219" i="151"/>
  <c r="F219" i="151"/>
  <c r="G219" i="151"/>
  <c r="H219" i="151"/>
  <c r="L218" i="151"/>
  <c r="K218" i="151"/>
  <c r="J218" i="151"/>
  <c r="I218" i="151"/>
  <c r="H218" i="151"/>
  <c r="F218" i="151"/>
  <c r="G218" i="151"/>
  <c r="L217" i="151"/>
  <c r="K217" i="151"/>
  <c r="J217" i="151"/>
  <c r="I217" i="151"/>
  <c r="H217" i="151"/>
  <c r="G217" i="151"/>
  <c r="F217" i="151"/>
  <c r="L216" i="151"/>
  <c r="K216" i="151"/>
  <c r="J216" i="151"/>
  <c r="I216" i="151"/>
  <c r="H216" i="151"/>
  <c r="G216" i="151"/>
  <c r="F216" i="151"/>
  <c r="L215" i="151"/>
  <c r="K215" i="151"/>
  <c r="J215" i="151"/>
  <c r="I215" i="151"/>
  <c r="F215" i="151"/>
  <c r="G215" i="151"/>
  <c r="H215" i="151"/>
  <c r="L214" i="151"/>
  <c r="K214" i="151"/>
  <c r="J214" i="151"/>
  <c r="I214" i="151"/>
  <c r="H214" i="151"/>
  <c r="F214" i="151"/>
  <c r="G214" i="151"/>
  <c r="L213" i="151"/>
  <c r="K213" i="151"/>
  <c r="J213" i="151"/>
  <c r="I213" i="151"/>
  <c r="H213" i="151"/>
  <c r="G213" i="151"/>
  <c r="F213" i="151"/>
  <c r="L212" i="151"/>
  <c r="K212" i="151"/>
  <c r="J212" i="151"/>
  <c r="I212" i="151"/>
  <c r="H212" i="151"/>
  <c r="G212" i="151"/>
  <c r="F212" i="151"/>
  <c r="L211" i="151"/>
  <c r="K211" i="151"/>
  <c r="J211" i="151"/>
  <c r="I211" i="151"/>
  <c r="F211" i="151"/>
  <c r="G211" i="151"/>
  <c r="H211" i="151"/>
  <c r="L210" i="151"/>
  <c r="K210" i="151"/>
  <c r="J210" i="151"/>
  <c r="I210" i="151"/>
  <c r="H210" i="151"/>
  <c r="G210" i="151"/>
  <c r="F210" i="151"/>
  <c r="D210" i="151" s="1"/>
  <c r="L209" i="151"/>
  <c r="K209" i="151"/>
  <c r="J209" i="151"/>
  <c r="I209" i="151"/>
  <c r="H209" i="151"/>
  <c r="G209" i="151"/>
  <c r="F209" i="151"/>
  <c r="L208" i="151"/>
  <c r="K208" i="151"/>
  <c r="J208" i="151"/>
  <c r="I208" i="151"/>
  <c r="H208" i="151"/>
  <c r="G208" i="151"/>
  <c r="F208" i="151"/>
  <c r="L207" i="151"/>
  <c r="K207" i="151"/>
  <c r="J207" i="151"/>
  <c r="I207" i="151"/>
  <c r="F207" i="151"/>
  <c r="G207" i="151"/>
  <c r="H207" i="151"/>
  <c r="L206" i="151"/>
  <c r="K206" i="151"/>
  <c r="J206" i="151"/>
  <c r="I206" i="151"/>
  <c r="H206" i="151"/>
  <c r="F206" i="151"/>
  <c r="G206" i="151"/>
  <c r="L205" i="151"/>
  <c r="K205" i="151"/>
  <c r="J205" i="151"/>
  <c r="I205" i="151"/>
  <c r="H205" i="151"/>
  <c r="G205" i="151"/>
  <c r="F205" i="151"/>
  <c r="L204" i="151"/>
  <c r="K204" i="151"/>
  <c r="J204" i="151"/>
  <c r="I204" i="151"/>
  <c r="H204" i="151"/>
  <c r="G204" i="151"/>
  <c r="F204" i="151"/>
  <c r="L203" i="151"/>
  <c r="K203" i="151"/>
  <c r="J203" i="151"/>
  <c r="I203" i="151"/>
  <c r="F203" i="151"/>
  <c r="G203" i="151"/>
  <c r="H203" i="151"/>
  <c r="L202" i="151"/>
  <c r="K202" i="151"/>
  <c r="J202" i="151"/>
  <c r="I202" i="151"/>
  <c r="H202" i="151"/>
  <c r="F202" i="151"/>
  <c r="G202" i="151"/>
  <c r="L201" i="151"/>
  <c r="K201" i="151"/>
  <c r="J201" i="151"/>
  <c r="I201" i="151"/>
  <c r="H201" i="151"/>
  <c r="G201" i="151"/>
  <c r="F201" i="151"/>
  <c r="L200" i="151"/>
  <c r="K200" i="151"/>
  <c r="J200" i="151"/>
  <c r="I200" i="151"/>
  <c r="H200" i="151"/>
  <c r="G200" i="151"/>
  <c r="F200" i="151"/>
  <c r="L199" i="151"/>
  <c r="K199" i="151"/>
  <c r="J199" i="151"/>
  <c r="I199" i="151"/>
  <c r="F199" i="151"/>
  <c r="G199" i="151"/>
  <c r="H199" i="151"/>
  <c r="L198" i="151"/>
  <c r="K198" i="151"/>
  <c r="J198" i="151"/>
  <c r="I198" i="151"/>
  <c r="H198" i="151"/>
  <c r="F198" i="151"/>
  <c r="G198" i="151"/>
  <c r="L197" i="151"/>
  <c r="K197" i="151"/>
  <c r="J197" i="151"/>
  <c r="I197" i="151"/>
  <c r="H197" i="151"/>
  <c r="G197" i="151"/>
  <c r="F197" i="151"/>
  <c r="L196" i="151"/>
  <c r="K196" i="151"/>
  <c r="J196" i="151"/>
  <c r="I196" i="151"/>
  <c r="H196" i="151"/>
  <c r="G196" i="151"/>
  <c r="F196" i="151"/>
  <c r="L195" i="151"/>
  <c r="K195" i="151"/>
  <c r="J195" i="151"/>
  <c r="I195" i="151"/>
  <c r="F195" i="151"/>
  <c r="G195" i="151"/>
  <c r="H195" i="151"/>
  <c r="L194" i="151"/>
  <c r="K194" i="151"/>
  <c r="J194" i="151"/>
  <c r="I194" i="151"/>
  <c r="H194" i="151"/>
  <c r="F194" i="151"/>
  <c r="G194" i="151"/>
  <c r="L193" i="151"/>
  <c r="K193" i="151"/>
  <c r="J193" i="151"/>
  <c r="I193" i="151"/>
  <c r="H193" i="151"/>
  <c r="G193" i="151"/>
  <c r="F193" i="151"/>
  <c r="L192" i="151"/>
  <c r="K192" i="151"/>
  <c r="J192" i="151"/>
  <c r="I192" i="151"/>
  <c r="H192" i="151"/>
  <c r="G192" i="151"/>
  <c r="F192" i="151"/>
  <c r="L191" i="151"/>
  <c r="K191" i="151"/>
  <c r="J191" i="151"/>
  <c r="I191" i="151"/>
  <c r="F191" i="151"/>
  <c r="G191" i="151"/>
  <c r="H191" i="151"/>
  <c r="L190" i="151"/>
  <c r="K190" i="151"/>
  <c r="J190" i="151"/>
  <c r="I190" i="151"/>
  <c r="H190" i="151"/>
  <c r="F190" i="151"/>
  <c r="G190" i="151"/>
  <c r="L189" i="151"/>
  <c r="K189" i="151"/>
  <c r="J189" i="151"/>
  <c r="I189" i="151"/>
  <c r="H189" i="151"/>
  <c r="G189" i="151"/>
  <c r="F189" i="151"/>
  <c r="L187" i="151"/>
  <c r="L186" i="151" s="1"/>
  <c r="K187" i="151"/>
  <c r="J187" i="151"/>
  <c r="J186" i="151" s="1"/>
  <c r="I187" i="151"/>
  <c r="H187" i="151"/>
  <c r="H186" i="151" s="1"/>
  <c r="G187" i="151"/>
  <c r="G186" i="151" s="1"/>
  <c r="F187" i="151"/>
  <c r="F186" i="151" s="1"/>
  <c r="L185" i="151"/>
  <c r="K185" i="151"/>
  <c r="J185" i="151"/>
  <c r="I185" i="151"/>
  <c r="F185" i="151"/>
  <c r="G185" i="151"/>
  <c r="H185" i="151"/>
  <c r="L183" i="151"/>
  <c r="K183" i="151"/>
  <c r="J183" i="151"/>
  <c r="I183" i="151"/>
  <c r="H183" i="151"/>
  <c r="F183" i="151"/>
  <c r="G183" i="151"/>
  <c r="L182" i="151"/>
  <c r="L181" i="151" s="1"/>
  <c r="K182" i="151"/>
  <c r="K181" i="151" s="1"/>
  <c r="K180" i="151" s="1"/>
  <c r="J182" i="151"/>
  <c r="J181" i="151" s="1"/>
  <c r="J180" i="151" s="1"/>
  <c r="I182" i="151"/>
  <c r="I181" i="151" s="1"/>
  <c r="I180" i="151" s="1"/>
  <c r="H182" i="151"/>
  <c r="H181" i="151" s="1"/>
  <c r="G182" i="151"/>
  <c r="G181" i="151" s="1"/>
  <c r="G180" i="151" s="1"/>
  <c r="F182" i="151"/>
  <c r="L179" i="151"/>
  <c r="K179" i="151"/>
  <c r="J179" i="151"/>
  <c r="I179" i="151"/>
  <c r="H179" i="151"/>
  <c r="G179" i="151"/>
  <c r="F179" i="151"/>
  <c r="L178" i="151"/>
  <c r="K178" i="151"/>
  <c r="J178" i="151"/>
  <c r="I178" i="151"/>
  <c r="F178" i="151"/>
  <c r="G178" i="151"/>
  <c r="H178" i="151"/>
  <c r="L177" i="151"/>
  <c r="K177" i="151"/>
  <c r="J177" i="151"/>
  <c r="I177" i="151"/>
  <c r="H177" i="151"/>
  <c r="F177" i="151"/>
  <c r="G177" i="151"/>
  <c r="L176" i="151"/>
  <c r="K176" i="151"/>
  <c r="J176" i="151"/>
  <c r="I176" i="151"/>
  <c r="H176" i="151"/>
  <c r="G176" i="151"/>
  <c r="F176" i="151"/>
  <c r="L175" i="151"/>
  <c r="K175" i="151"/>
  <c r="J175" i="151"/>
  <c r="I175" i="151"/>
  <c r="H175" i="151"/>
  <c r="G175" i="151"/>
  <c r="F175" i="151"/>
  <c r="L174" i="151"/>
  <c r="K174" i="151"/>
  <c r="J174" i="151"/>
  <c r="I174" i="151"/>
  <c r="F174" i="151"/>
  <c r="G174" i="151"/>
  <c r="H174" i="151"/>
  <c r="L173" i="151"/>
  <c r="K173" i="151"/>
  <c r="J173" i="151"/>
  <c r="I173" i="151"/>
  <c r="H173" i="151"/>
  <c r="G173" i="151"/>
  <c r="F173" i="151"/>
  <c r="L172" i="151"/>
  <c r="K172" i="151"/>
  <c r="J172" i="151"/>
  <c r="I172" i="151"/>
  <c r="H172" i="151"/>
  <c r="G172" i="151"/>
  <c r="F172" i="151"/>
  <c r="L171" i="151"/>
  <c r="K171" i="151"/>
  <c r="J171" i="151"/>
  <c r="I171" i="151"/>
  <c r="H171" i="151"/>
  <c r="G171" i="151"/>
  <c r="F171" i="151"/>
  <c r="L170" i="151"/>
  <c r="K170" i="151"/>
  <c r="J170" i="151"/>
  <c r="I170" i="151"/>
  <c r="F170" i="151"/>
  <c r="G170" i="151"/>
  <c r="H170" i="151"/>
  <c r="L169" i="151"/>
  <c r="K169" i="151"/>
  <c r="J169" i="151"/>
  <c r="I169" i="151"/>
  <c r="H169" i="151"/>
  <c r="F169" i="151"/>
  <c r="G169" i="151"/>
  <c r="L168" i="151"/>
  <c r="K168" i="151"/>
  <c r="J168" i="151"/>
  <c r="I168" i="151"/>
  <c r="H168" i="151"/>
  <c r="G168" i="151"/>
  <c r="F168" i="151"/>
  <c r="L167" i="151"/>
  <c r="K167" i="151"/>
  <c r="J167" i="151"/>
  <c r="I167" i="151"/>
  <c r="H167" i="151"/>
  <c r="G167" i="151"/>
  <c r="F167" i="151"/>
  <c r="L166" i="151"/>
  <c r="K166" i="151"/>
  <c r="J166" i="151"/>
  <c r="I166" i="151"/>
  <c r="F166" i="151"/>
  <c r="G166" i="151"/>
  <c r="H166" i="151"/>
  <c r="L164" i="151"/>
  <c r="K164" i="151"/>
  <c r="J164" i="151"/>
  <c r="I164" i="151"/>
  <c r="H164" i="151"/>
  <c r="G164" i="151"/>
  <c r="F164" i="151"/>
  <c r="L163" i="151"/>
  <c r="K163" i="151"/>
  <c r="J163" i="151"/>
  <c r="I163" i="151"/>
  <c r="H163" i="151"/>
  <c r="G163" i="151"/>
  <c r="F163" i="151"/>
  <c r="L162" i="151"/>
  <c r="K162" i="151"/>
  <c r="J162" i="151"/>
  <c r="I162" i="151"/>
  <c r="H162" i="151"/>
  <c r="G162" i="151"/>
  <c r="F162" i="151"/>
  <c r="L161" i="151"/>
  <c r="K161" i="151"/>
  <c r="J161" i="151"/>
  <c r="I161" i="151"/>
  <c r="F161" i="151"/>
  <c r="G161" i="151"/>
  <c r="H161" i="151"/>
  <c r="L160" i="151"/>
  <c r="K160" i="151"/>
  <c r="J160" i="151"/>
  <c r="I160" i="151"/>
  <c r="H160" i="151"/>
  <c r="F160" i="151"/>
  <c r="G160" i="151"/>
  <c r="L159" i="151"/>
  <c r="K159" i="151"/>
  <c r="J159" i="151"/>
  <c r="I159" i="151"/>
  <c r="H159" i="151"/>
  <c r="G159" i="151"/>
  <c r="F159" i="151"/>
  <c r="L158" i="151"/>
  <c r="K158" i="151"/>
  <c r="J158" i="151"/>
  <c r="I158" i="151"/>
  <c r="H158" i="151"/>
  <c r="G158" i="151"/>
  <c r="F158" i="151"/>
  <c r="L157" i="151"/>
  <c r="K157" i="151"/>
  <c r="J157" i="151"/>
  <c r="I157" i="151"/>
  <c r="F157" i="151"/>
  <c r="G157" i="151"/>
  <c r="H157" i="151"/>
  <c r="L156" i="151"/>
  <c r="K156" i="151"/>
  <c r="J156" i="151"/>
  <c r="I156" i="151"/>
  <c r="H156" i="151"/>
  <c r="G156" i="151"/>
  <c r="F156" i="151"/>
  <c r="L155" i="151"/>
  <c r="K155" i="151"/>
  <c r="J155" i="151"/>
  <c r="I155" i="151"/>
  <c r="H155" i="151"/>
  <c r="G155" i="151"/>
  <c r="F155" i="151"/>
  <c r="L154" i="151"/>
  <c r="K154" i="151"/>
  <c r="J154" i="151"/>
  <c r="I154" i="151"/>
  <c r="H154" i="151"/>
  <c r="G154" i="151"/>
  <c r="F154" i="151"/>
  <c r="I153" i="151"/>
  <c r="H153" i="151"/>
  <c r="G153" i="151"/>
  <c r="F153" i="151"/>
  <c r="L151" i="151"/>
  <c r="K151" i="151"/>
  <c r="J151" i="151"/>
  <c r="I151" i="151"/>
  <c r="H151" i="151"/>
  <c r="G151" i="151"/>
  <c r="F151" i="151"/>
  <c r="L150" i="151"/>
  <c r="K150" i="151"/>
  <c r="J150" i="151"/>
  <c r="I150" i="151"/>
  <c r="H150" i="151"/>
  <c r="G150" i="151"/>
  <c r="F150" i="151"/>
  <c r="L149" i="151"/>
  <c r="K149" i="151"/>
  <c r="J149" i="151"/>
  <c r="I149" i="151"/>
  <c r="F149" i="151"/>
  <c r="G149" i="151"/>
  <c r="H149" i="151"/>
  <c r="L148" i="151"/>
  <c r="K148" i="151"/>
  <c r="J148" i="151"/>
  <c r="I148" i="151"/>
  <c r="H148" i="151"/>
  <c r="F148" i="151"/>
  <c r="G148" i="151"/>
  <c r="L147" i="151"/>
  <c r="K147" i="151"/>
  <c r="J147" i="151"/>
  <c r="I147" i="151"/>
  <c r="H147" i="151"/>
  <c r="G147" i="151"/>
  <c r="F147" i="151"/>
  <c r="L146" i="151"/>
  <c r="K146" i="151"/>
  <c r="J146" i="151"/>
  <c r="I146" i="151"/>
  <c r="H146" i="151"/>
  <c r="G146" i="151"/>
  <c r="F146" i="151"/>
  <c r="L145" i="151"/>
  <c r="K145" i="151"/>
  <c r="J145" i="151"/>
  <c r="I145" i="151"/>
  <c r="F145" i="151"/>
  <c r="G145" i="151"/>
  <c r="H145" i="151"/>
  <c r="L144" i="151"/>
  <c r="K144" i="151"/>
  <c r="J144" i="151"/>
  <c r="I144" i="151"/>
  <c r="H144" i="151"/>
  <c r="F144" i="151"/>
  <c r="G144" i="151"/>
  <c r="L143" i="151"/>
  <c r="K143" i="151"/>
  <c r="J143" i="151"/>
  <c r="I143" i="151"/>
  <c r="H143" i="151"/>
  <c r="G143" i="151"/>
  <c r="F143" i="151"/>
  <c r="L142" i="151"/>
  <c r="K142" i="151"/>
  <c r="J142" i="151"/>
  <c r="I142" i="151"/>
  <c r="H142" i="151"/>
  <c r="G142" i="151"/>
  <c r="F142" i="151"/>
  <c r="L141" i="151"/>
  <c r="K141" i="151"/>
  <c r="J141" i="151"/>
  <c r="I141" i="151"/>
  <c r="F141" i="151"/>
  <c r="G141" i="151"/>
  <c r="H141" i="151"/>
  <c r="L140" i="151"/>
  <c r="K140" i="151"/>
  <c r="J140" i="151"/>
  <c r="I140" i="151"/>
  <c r="H140" i="151"/>
  <c r="F140" i="151"/>
  <c r="G140" i="151"/>
  <c r="L139" i="151"/>
  <c r="K139" i="151"/>
  <c r="J139" i="151"/>
  <c r="I139" i="151"/>
  <c r="H139" i="151"/>
  <c r="G139" i="151"/>
  <c r="F139" i="151"/>
  <c r="L138" i="151"/>
  <c r="K138" i="151"/>
  <c r="J138" i="151"/>
  <c r="I138" i="151"/>
  <c r="H138" i="151"/>
  <c r="G138" i="151"/>
  <c r="F138" i="151"/>
  <c r="L137" i="151"/>
  <c r="K137" i="151"/>
  <c r="J137" i="151"/>
  <c r="I137" i="151"/>
  <c r="F137" i="151"/>
  <c r="G137" i="151"/>
  <c r="H137" i="151"/>
  <c r="L136" i="151"/>
  <c r="K136" i="151"/>
  <c r="J136" i="151"/>
  <c r="I136" i="151"/>
  <c r="H136" i="151"/>
  <c r="F136" i="151"/>
  <c r="G136" i="151"/>
  <c r="L135" i="151"/>
  <c r="K135" i="151"/>
  <c r="J135" i="151"/>
  <c r="I135" i="151"/>
  <c r="H135" i="151"/>
  <c r="G135" i="151"/>
  <c r="F135" i="151"/>
  <c r="L134" i="151"/>
  <c r="K134" i="151"/>
  <c r="J134" i="151"/>
  <c r="I134" i="151"/>
  <c r="H134" i="151"/>
  <c r="G134" i="151"/>
  <c r="F134" i="151"/>
  <c r="L133" i="151"/>
  <c r="K133" i="151"/>
  <c r="J133" i="151"/>
  <c r="I133" i="151"/>
  <c r="F133" i="151"/>
  <c r="G133" i="151"/>
  <c r="H133" i="151"/>
  <c r="L132" i="151"/>
  <c r="K132" i="151"/>
  <c r="J132" i="151"/>
  <c r="I132" i="151"/>
  <c r="H132" i="151"/>
  <c r="F132" i="151"/>
  <c r="G132" i="151"/>
  <c r="L131" i="151"/>
  <c r="K131" i="151"/>
  <c r="J131" i="151"/>
  <c r="I131" i="151"/>
  <c r="H131" i="151"/>
  <c r="G131" i="151"/>
  <c r="F131" i="151"/>
  <c r="L130" i="151"/>
  <c r="K130" i="151"/>
  <c r="J130" i="151"/>
  <c r="I130" i="151"/>
  <c r="H130" i="151"/>
  <c r="G130" i="151"/>
  <c r="F130" i="151"/>
  <c r="L129" i="151"/>
  <c r="K129" i="151"/>
  <c r="J129" i="151"/>
  <c r="I129" i="151"/>
  <c r="F129" i="151"/>
  <c r="G129" i="151"/>
  <c r="H129" i="151"/>
  <c r="L128" i="151"/>
  <c r="K128" i="151"/>
  <c r="J128" i="151"/>
  <c r="I128" i="151"/>
  <c r="H128" i="151"/>
  <c r="F128" i="151"/>
  <c r="G128" i="151"/>
  <c r="L127" i="151"/>
  <c r="K127" i="151"/>
  <c r="J127" i="151"/>
  <c r="I127" i="151"/>
  <c r="H127" i="151"/>
  <c r="G127" i="151"/>
  <c r="F127" i="151"/>
  <c r="L126" i="151"/>
  <c r="K126" i="151"/>
  <c r="J126" i="151"/>
  <c r="I126" i="151"/>
  <c r="H126" i="151"/>
  <c r="G126" i="151"/>
  <c r="F126" i="151"/>
  <c r="L125" i="151"/>
  <c r="K125" i="151"/>
  <c r="J125" i="151"/>
  <c r="I125" i="151"/>
  <c r="F125" i="151"/>
  <c r="G125" i="151"/>
  <c r="H125" i="151"/>
  <c r="L124" i="151"/>
  <c r="K124" i="151"/>
  <c r="J124" i="151"/>
  <c r="I124" i="151"/>
  <c r="H124" i="151"/>
  <c r="F124" i="151"/>
  <c r="G124" i="151"/>
  <c r="L123" i="151"/>
  <c r="K123" i="151"/>
  <c r="J123" i="151"/>
  <c r="I123" i="151"/>
  <c r="H123" i="151"/>
  <c r="G123" i="151"/>
  <c r="F123" i="151"/>
  <c r="L122" i="151"/>
  <c r="K122" i="151"/>
  <c r="J122" i="151"/>
  <c r="I122" i="151"/>
  <c r="H122" i="151"/>
  <c r="G122" i="151"/>
  <c r="F122" i="151"/>
  <c r="L121" i="151"/>
  <c r="K121" i="151"/>
  <c r="J121" i="151"/>
  <c r="I121" i="151"/>
  <c r="F121" i="151"/>
  <c r="G121" i="151"/>
  <c r="H121" i="151"/>
  <c r="L120" i="151"/>
  <c r="K120" i="151"/>
  <c r="J120" i="151"/>
  <c r="I120" i="151"/>
  <c r="H120" i="151"/>
  <c r="F120" i="151"/>
  <c r="G120" i="151"/>
  <c r="L119" i="151"/>
  <c r="K119" i="151"/>
  <c r="J119" i="151"/>
  <c r="I119" i="151"/>
  <c r="H119" i="151"/>
  <c r="G119" i="151"/>
  <c r="F119" i="151"/>
  <c r="L118" i="151"/>
  <c r="K118" i="151"/>
  <c r="J118" i="151"/>
  <c r="I118" i="151"/>
  <c r="H118" i="151"/>
  <c r="G118" i="151"/>
  <c r="F118" i="151"/>
  <c r="L117" i="151"/>
  <c r="K117" i="151"/>
  <c r="J117" i="151"/>
  <c r="I117" i="151"/>
  <c r="F117" i="151"/>
  <c r="G117" i="151"/>
  <c r="H117" i="151"/>
  <c r="L116" i="151"/>
  <c r="K116" i="151"/>
  <c r="J116" i="151"/>
  <c r="I116" i="151"/>
  <c r="H116" i="151"/>
  <c r="F116" i="151"/>
  <c r="G116" i="151"/>
  <c r="L115" i="151"/>
  <c r="K115" i="151"/>
  <c r="J115" i="151"/>
  <c r="I115" i="151"/>
  <c r="H115" i="151"/>
  <c r="G115" i="151"/>
  <c r="F115" i="151"/>
  <c r="L114" i="151"/>
  <c r="K114" i="151"/>
  <c r="J114" i="151"/>
  <c r="I114" i="151"/>
  <c r="H114" i="151"/>
  <c r="G114" i="151"/>
  <c r="F114" i="151"/>
  <c r="L113" i="151"/>
  <c r="K113" i="151"/>
  <c r="J113" i="151"/>
  <c r="I113" i="151"/>
  <c r="F113" i="151"/>
  <c r="G113" i="151"/>
  <c r="H113" i="151"/>
  <c r="L112" i="151"/>
  <c r="K112" i="151"/>
  <c r="J112" i="151"/>
  <c r="I112" i="151"/>
  <c r="H112" i="151"/>
  <c r="F112" i="151"/>
  <c r="G112" i="151"/>
  <c r="L111" i="151"/>
  <c r="K111" i="151"/>
  <c r="J111" i="151"/>
  <c r="I111" i="151"/>
  <c r="H111" i="151"/>
  <c r="G111" i="151"/>
  <c r="F111" i="151"/>
  <c r="L110" i="151"/>
  <c r="K110" i="151"/>
  <c r="J110" i="151"/>
  <c r="I110" i="151"/>
  <c r="H110" i="151"/>
  <c r="G110" i="151"/>
  <c r="F110" i="151"/>
  <c r="L109" i="151"/>
  <c r="K109" i="151"/>
  <c r="J109" i="151"/>
  <c r="I109" i="151"/>
  <c r="F109" i="151"/>
  <c r="G109" i="151"/>
  <c r="H109" i="151"/>
  <c r="L108" i="151"/>
  <c r="K108" i="151"/>
  <c r="J108" i="151"/>
  <c r="I108" i="151"/>
  <c r="H108" i="151"/>
  <c r="F108" i="151"/>
  <c r="G108" i="151"/>
  <c r="L107" i="151"/>
  <c r="K107" i="151"/>
  <c r="J107" i="151"/>
  <c r="I107" i="151"/>
  <c r="H107" i="151"/>
  <c r="G107" i="151"/>
  <c r="F107" i="151"/>
  <c r="L106" i="151"/>
  <c r="K106" i="151"/>
  <c r="J106" i="151"/>
  <c r="I106" i="151"/>
  <c r="H106" i="151"/>
  <c r="G106" i="151"/>
  <c r="F106" i="151"/>
  <c r="L105" i="151"/>
  <c r="K105" i="151"/>
  <c r="J105" i="151"/>
  <c r="I105" i="151"/>
  <c r="F105" i="151"/>
  <c r="G105" i="151"/>
  <c r="H105" i="151"/>
  <c r="L104" i="151"/>
  <c r="K104" i="151"/>
  <c r="J104" i="151"/>
  <c r="I104" i="151"/>
  <c r="H104" i="151"/>
  <c r="F104" i="151"/>
  <c r="G104" i="151"/>
  <c r="L103" i="151"/>
  <c r="K103" i="151"/>
  <c r="J103" i="151"/>
  <c r="I103" i="151"/>
  <c r="G103" i="151"/>
  <c r="L102" i="151"/>
  <c r="K102" i="151"/>
  <c r="J102" i="151"/>
  <c r="I102" i="151"/>
  <c r="G102" i="151"/>
  <c r="F102" i="151"/>
  <c r="L101" i="151"/>
  <c r="K101" i="151"/>
  <c r="J101" i="151"/>
  <c r="I101" i="151"/>
  <c r="G101" i="151"/>
  <c r="F101" i="151"/>
  <c r="L100" i="151"/>
  <c r="K100" i="151"/>
  <c r="J100" i="151"/>
  <c r="I100" i="151"/>
  <c r="F100" i="151"/>
  <c r="G100" i="151"/>
  <c r="L99" i="151"/>
  <c r="K99" i="151"/>
  <c r="J99" i="151"/>
  <c r="I99" i="151"/>
  <c r="F99" i="151"/>
  <c r="L98" i="151"/>
  <c r="K98" i="151"/>
  <c r="J98" i="151"/>
  <c r="I98" i="151"/>
  <c r="G98" i="151"/>
  <c r="F98" i="151"/>
  <c r="L97" i="151"/>
  <c r="K97" i="151"/>
  <c r="J97" i="151"/>
  <c r="L96" i="151"/>
  <c r="K96" i="151"/>
  <c r="J96" i="151"/>
  <c r="I96" i="151"/>
  <c r="F96" i="151"/>
  <c r="L76" i="151"/>
  <c r="K76" i="151"/>
  <c r="J76" i="151"/>
  <c r="L94" i="151"/>
  <c r="K94" i="151"/>
  <c r="J94" i="151"/>
  <c r="I94" i="151"/>
  <c r="H94" i="151"/>
  <c r="G94" i="151"/>
  <c r="F94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H81" i="151"/>
  <c r="F81" i="151"/>
  <c r="L80" i="151"/>
  <c r="K80" i="151"/>
  <c r="J80" i="151"/>
  <c r="I80" i="151"/>
  <c r="G80" i="151"/>
  <c r="F80" i="151"/>
  <c r="L79" i="151"/>
  <c r="K79" i="151"/>
  <c r="J79" i="151"/>
  <c r="I79" i="151"/>
  <c r="H79" i="151"/>
  <c r="G79" i="151"/>
  <c r="F79" i="151"/>
  <c r="L78" i="151"/>
  <c r="K78" i="151"/>
  <c r="J78" i="151"/>
  <c r="I78" i="151"/>
  <c r="G78" i="151"/>
  <c r="L77" i="151"/>
  <c r="K77" i="151"/>
  <c r="J77" i="151"/>
  <c r="I77" i="151"/>
  <c r="H77" i="151"/>
  <c r="G77" i="151"/>
  <c r="F77" i="151"/>
  <c r="L75" i="151"/>
  <c r="K75" i="151"/>
  <c r="J75" i="151"/>
  <c r="I75" i="151"/>
  <c r="H75" i="151"/>
  <c r="G75" i="151"/>
  <c r="F75" i="151"/>
  <c r="L74" i="151"/>
  <c r="K74" i="151"/>
  <c r="J74" i="151"/>
  <c r="I74" i="151"/>
  <c r="H74" i="151"/>
  <c r="G74" i="151"/>
  <c r="L72" i="151"/>
  <c r="K72" i="151"/>
  <c r="J72" i="151"/>
  <c r="I72" i="151"/>
  <c r="G72" i="151"/>
  <c r="L71" i="151"/>
  <c r="K71" i="151"/>
  <c r="J71" i="151"/>
  <c r="I71" i="151"/>
  <c r="H71" i="151"/>
  <c r="G71" i="151"/>
  <c r="L70" i="151"/>
  <c r="K70" i="151"/>
  <c r="J70" i="151"/>
  <c r="I70" i="151"/>
  <c r="H70" i="151"/>
  <c r="G70" i="151"/>
  <c r="F70" i="151"/>
  <c r="F69" i="151" s="1"/>
  <c r="L68" i="151"/>
  <c r="K68" i="151"/>
  <c r="J68" i="151"/>
  <c r="I68" i="151"/>
  <c r="H68" i="151"/>
  <c r="G68" i="151"/>
  <c r="F68" i="151"/>
  <c r="L67" i="151"/>
  <c r="K67" i="151"/>
  <c r="J67" i="151"/>
  <c r="I67" i="151"/>
  <c r="I66" i="151"/>
  <c r="G67" i="151"/>
  <c r="F67" i="151"/>
  <c r="F65" i="151"/>
  <c r="F66" i="151"/>
  <c r="L66" i="151"/>
  <c r="K66" i="151"/>
  <c r="K65" i="151"/>
  <c r="J66" i="151"/>
  <c r="H66" i="151"/>
  <c r="G66" i="151"/>
  <c r="L65" i="151"/>
  <c r="J65" i="151"/>
  <c r="L63" i="151"/>
  <c r="K63" i="151"/>
  <c r="J63" i="151"/>
  <c r="I63" i="151"/>
  <c r="H63" i="151"/>
  <c r="F63" i="151"/>
  <c r="G63" i="151"/>
  <c r="L62" i="151"/>
  <c r="L61" i="151" s="1"/>
  <c r="K62" i="151"/>
  <c r="K61" i="151" s="1"/>
  <c r="J62" i="151"/>
  <c r="J61" i="151" s="1"/>
  <c r="H62" i="151"/>
  <c r="H61" i="151" s="1"/>
  <c r="F62" i="151"/>
  <c r="F61" i="151" s="1"/>
  <c r="L60" i="151"/>
  <c r="K60" i="151"/>
  <c r="J60" i="151"/>
  <c r="I60" i="151"/>
  <c r="H60" i="151"/>
  <c r="G60" i="151"/>
  <c r="L59" i="151"/>
  <c r="K59" i="151"/>
  <c r="J59" i="151"/>
  <c r="I59" i="151"/>
  <c r="G59" i="151"/>
  <c r="F59" i="151"/>
  <c r="L58" i="151"/>
  <c r="K58" i="151"/>
  <c r="J58" i="151"/>
  <c r="I58" i="151"/>
  <c r="F58" i="151"/>
  <c r="L57" i="151"/>
  <c r="K57" i="151"/>
  <c r="J57" i="151"/>
  <c r="I57" i="151"/>
  <c r="H57" i="151"/>
  <c r="F57" i="151"/>
  <c r="G57" i="151"/>
  <c r="L56" i="151"/>
  <c r="K56" i="151"/>
  <c r="J56" i="151"/>
  <c r="I56" i="151"/>
  <c r="H56" i="151"/>
  <c r="G56" i="151"/>
  <c r="F56" i="151"/>
  <c r="L55" i="151"/>
  <c r="K55" i="151"/>
  <c r="J55" i="151"/>
  <c r="I55" i="151"/>
  <c r="H55" i="151"/>
  <c r="G55" i="151"/>
  <c r="F55" i="151"/>
  <c r="L54" i="151"/>
  <c r="K54" i="151"/>
  <c r="J54" i="151"/>
  <c r="I54" i="151"/>
  <c r="H54" i="151"/>
  <c r="G54" i="151"/>
  <c r="F54" i="151"/>
  <c r="L53" i="151"/>
  <c r="K53" i="151"/>
  <c r="J53" i="151"/>
  <c r="I53" i="151"/>
  <c r="H53" i="151"/>
  <c r="G53" i="151"/>
  <c r="F53" i="151"/>
  <c r="L52" i="151"/>
  <c r="K52" i="151"/>
  <c r="J52" i="151"/>
  <c r="I52" i="151"/>
  <c r="F52" i="151"/>
  <c r="L51" i="151"/>
  <c r="L50" i="151"/>
  <c r="K51" i="151"/>
  <c r="J51" i="151"/>
  <c r="J50" i="151"/>
  <c r="I51" i="151"/>
  <c r="H51" i="151"/>
  <c r="K50" i="151"/>
  <c r="I50" i="151"/>
  <c r="H50" i="151"/>
  <c r="G50" i="151"/>
  <c r="F50" i="151"/>
  <c r="L46" i="151"/>
  <c r="L45" i="151"/>
  <c r="I45" i="151"/>
  <c r="G45" i="151"/>
  <c r="L44" i="151"/>
  <c r="L43" i="151"/>
  <c r="L42" i="151"/>
  <c r="L41" i="151"/>
  <c r="L39" i="151"/>
  <c r="K39" i="151"/>
  <c r="J39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2" i="151"/>
  <c r="K32" i="151"/>
  <c r="J32" i="151"/>
  <c r="L30" i="151"/>
  <c r="K30" i="151"/>
  <c r="J30" i="151"/>
  <c r="I30" i="15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L26" i="151"/>
  <c r="K26" i="151"/>
  <c r="J26" i="151"/>
  <c r="I26" i="15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L18" i="151"/>
  <c r="K18" i="151"/>
  <c r="K17" i="151"/>
  <c r="I18" i="151"/>
  <c r="H18" i="151"/>
  <c r="G18" i="151"/>
  <c r="F18" i="151"/>
  <c r="L17" i="151"/>
  <c r="J17" i="151"/>
  <c r="H266" i="155"/>
  <c r="H265" i="155" s="1"/>
  <c r="H264" i="155" s="1"/>
  <c r="I16" i="155"/>
  <c r="I15" i="155" s="1"/>
  <c r="F16" i="155"/>
  <c r="G16" i="155"/>
  <c r="G15" i="155" s="1"/>
  <c r="G14" i="155" s="1"/>
  <c r="H16" i="155"/>
  <c r="J16" i="155"/>
  <c r="J15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2" i="155"/>
  <c r="D34" i="155"/>
  <c r="D35" i="155"/>
  <c r="D36" i="155"/>
  <c r="D37" i="155"/>
  <c r="D38" i="155"/>
  <c r="D39" i="155"/>
  <c r="D41" i="155"/>
  <c r="D42" i="155"/>
  <c r="D43" i="155"/>
  <c r="D44" i="155"/>
  <c r="D45" i="155"/>
  <c r="D46" i="155"/>
  <c r="F49" i="155"/>
  <c r="G49" i="155"/>
  <c r="H49" i="155"/>
  <c r="I49" i="155"/>
  <c r="J49" i="155"/>
  <c r="K49" i="155"/>
  <c r="L49" i="155"/>
  <c r="D50" i="155"/>
  <c r="D51" i="155"/>
  <c r="D52" i="155"/>
  <c r="D53" i="155"/>
  <c r="D54" i="155"/>
  <c r="D55" i="155"/>
  <c r="D56" i="155"/>
  <c r="D57" i="155"/>
  <c r="D58" i="155"/>
  <c r="D59" i="155"/>
  <c r="D60" i="155"/>
  <c r="F61" i="155"/>
  <c r="G61" i="155"/>
  <c r="H61" i="155"/>
  <c r="I61" i="155"/>
  <c r="J61" i="155"/>
  <c r="K61" i="155"/>
  <c r="L61" i="155"/>
  <c r="D62" i="155"/>
  <c r="D63" i="155"/>
  <c r="F64" i="155"/>
  <c r="G64" i="155"/>
  <c r="D64" i="155" s="1"/>
  <c r="H64" i="155"/>
  <c r="I64" i="155"/>
  <c r="I48" i="155" s="1"/>
  <c r="I14" i="155" s="1"/>
  <c r="J64" i="155"/>
  <c r="K64" i="155"/>
  <c r="K48" i="155" s="1"/>
  <c r="L64" i="155"/>
  <c r="D65" i="155"/>
  <c r="D66" i="155"/>
  <c r="D67" i="155"/>
  <c r="D68" i="155"/>
  <c r="F69" i="155"/>
  <c r="D69" i="155" s="1"/>
  <c r="G69" i="155"/>
  <c r="H69" i="155"/>
  <c r="I69" i="155"/>
  <c r="J69" i="155"/>
  <c r="K69" i="155"/>
  <c r="L69" i="155"/>
  <c r="D70" i="155"/>
  <c r="D71" i="155"/>
  <c r="D72" i="155"/>
  <c r="F73" i="155"/>
  <c r="D73" i="155" s="1"/>
  <c r="G73" i="155"/>
  <c r="H73" i="155"/>
  <c r="I73" i="155"/>
  <c r="J73" i="155"/>
  <c r="K73" i="155"/>
  <c r="L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F95" i="155"/>
  <c r="G95" i="155"/>
  <c r="H95" i="155"/>
  <c r="I95" i="155"/>
  <c r="J95" i="155"/>
  <c r="K95" i="155"/>
  <c r="L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4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D179" i="155"/>
  <c r="F181" i="155"/>
  <c r="F180" i="155" s="1"/>
  <c r="G181" i="155"/>
  <c r="H181" i="155"/>
  <c r="H180" i="155" s="1"/>
  <c r="I181" i="155"/>
  <c r="I180" i="155" s="1"/>
  <c r="J181" i="155"/>
  <c r="J180" i="155" s="1"/>
  <c r="K181" i="155"/>
  <c r="K180" i="155" s="1"/>
  <c r="L181" i="155"/>
  <c r="L180" i="155" s="1"/>
  <c r="D182" i="155"/>
  <c r="D183" i="155"/>
  <c r="F184" i="155"/>
  <c r="G184" i="155"/>
  <c r="H184" i="155"/>
  <c r="I184" i="155"/>
  <c r="J184" i="155"/>
  <c r="K184" i="155"/>
  <c r="L184" i="155"/>
  <c r="D185" i="155"/>
  <c r="F186" i="155"/>
  <c r="G186" i="155"/>
  <c r="H186" i="155"/>
  <c r="I186" i="155"/>
  <c r="J186" i="155"/>
  <c r="K186" i="155"/>
  <c r="L186" i="155"/>
  <c r="D187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D263" i="155"/>
  <c r="F266" i="155"/>
  <c r="F265" i="155" s="1"/>
  <c r="G266" i="155"/>
  <c r="I266" i="155"/>
  <c r="I265" i="155" s="1"/>
  <c r="I264" i="155" s="1"/>
  <c r="J266" i="155"/>
  <c r="J265" i="155" s="1"/>
  <c r="J264" i="155" s="1"/>
  <c r="K266" i="155"/>
  <c r="K265" i="155" s="1"/>
  <c r="K264" i="155" s="1"/>
  <c r="L266" i="155"/>
  <c r="L265" i="155" s="1"/>
  <c r="L264" i="155" s="1"/>
  <c r="L188" i="155" s="1"/>
  <c r="D267" i="155"/>
  <c r="D268" i="155"/>
  <c r="D269" i="155"/>
  <c r="D270" i="155"/>
  <c r="D271" i="155"/>
  <c r="D272" i="155"/>
  <c r="D273" i="155"/>
  <c r="D274" i="155"/>
  <c r="D275" i="155"/>
  <c r="D276" i="155"/>
  <c r="D277" i="155"/>
  <c r="D278" i="155"/>
  <c r="F280" i="155"/>
  <c r="G280" i="155"/>
  <c r="G279" i="155" s="1"/>
  <c r="D279" i="155" s="1"/>
  <c r="H280" i="155"/>
  <c r="H279" i="155" s="1"/>
  <c r="I280" i="155"/>
  <c r="I279" i="155" s="1"/>
  <c r="I188" i="155" s="1"/>
  <c r="J280" i="155"/>
  <c r="J279" i="155" s="1"/>
  <c r="K280" i="155"/>
  <c r="K279" i="155" s="1"/>
  <c r="K188" i="155" s="1"/>
  <c r="L280" i="155"/>
  <c r="L279" i="155" s="1"/>
  <c r="D281" i="155"/>
  <c r="D282" i="155"/>
  <c r="D283" i="155"/>
  <c r="F284" i="155"/>
  <c r="G284" i="155"/>
  <c r="H284" i="155"/>
  <c r="I284" i="155"/>
  <c r="J284" i="155"/>
  <c r="K284" i="155"/>
  <c r="L284" i="155"/>
  <c r="D285" i="155"/>
  <c r="F286" i="155"/>
  <c r="G286" i="155"/>
  <c r="H286" i="155"/>
  <c r="I286" i="155"/>
  <c r="J286" i="155"/>
  <c r="K286" i="155"/>
  <c r="L286" i="155"/>
  <c r="D287" i="155"/>
  <c r="I73" i="143"/>
  <c r="H73" i="143"/>
  <c r="G73" i="143"/>
  <c r="L340" i="151"/>
  <c r="L339" i="151" s="1"/>
  <c r="K340" i="151"/>
  <c r="K339" i="151" s="1"/>
  <c r="J340" i="151"/>
  <c r="J339" i="151" s="1"/>
  <c r="I340" i="151"/>
  <c r="H340" i="151"/>
  <c r="H339" i="151" s="1"/>
  <c r="G340" i="151"/>
  <c r="G339" i="151" s="1"/>
  <c r="F340" i="151"/>
  <c r="F339" i="151" s="1"/>
  <c r="L170" i="132"/>
  <c r="K170" i="132"/>
  <c r="J170" i="132"/>
  <c r="F191" i="132"/>
  <c r="F169" i="132" s="1"/>
  <c r="F170" i="132"/>
  <c r="F189" i="132"/>
  <c r="L189" i="132"/>
  <c r="K189" i="132"/>
  <c r="J189" i="132"/>
  <c r="H189" i="132"/>
  <c r="G189" i="132"/>
  <c r="F53" i="132"/>
  <c r="F51" i="132"/>
  <c r="L51" i="132"/>
  <c r="K51" i="132"/>
  <c r="J51" i="132"/>
  <c r="J31" i="132" s="1"/>
  <c r="H51" i="132"/>
  <c r="G51" i="132"/>
  <c r="G31" i="132" s="1"/>
  <c r="F49" i="154"/>
  <c r="F69" i="154"/>
  <c r="D69" i="154" s="1"/>
  <c r="I49" i="154"/>
  <c r="F16" i="154"/>
  <c r="G16" i="154"/>
  <c r="H16" i="154"/>
  <c r="H15" i="154" s="1"/>
  <c r="I16" i="154"/>
  <c r="J16" i="154"/>
  <c r="J15" i="154" s="1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2" i="154"/>
  <c r="D33" i="154"/>
  <c r="D34" i="154"/>
  <c r="D35" i="154"/>
  <c r="D36" i="154"/>
  <c r="D37" i="154"/>
  <c r="D38" i="154"/>
  <c r="D39" i="154"/>
  <c r="D41" i="154"/>
  <c r="D42" i="154"/>
  <c r="D40" i="154" s="1"/>
  <c r="D43" i="154"/>
  <c r="D44" i="154"/>
  <c r="D45" i="154"/>
  <c r="D46" i="154"/>
  <c r="G49" i="154"/>
  <c r="H49" i="154"/>
  <c r="D49" i="154" s="1"/>
  <c r="J49" i="154"/>
  <c r="K49" i="154"/>
  <c r="L49" i="154"/>
  <c r="D50" i="154"/>
  <c r="D51" i="154"/>
  <c r="D52" i="154"/>
  <c r="D53" i="154"/>
  <c r="D54" i="154"/>
  <c r="D55" i="154"/>
  <c r="D56" i="154"/>
  <c r="D57" i="154"/>
  <c r="D58" i="154"/>
  <c r="D59" i="154"/>
  <c r="D60" i="154"/>
  <c r="F61" i="154"/>
  <c r="G61" i="154"/>
  <c r="H61" i="154"/>
  <c r="I61" i="154"/>
  <c r="I48" i="154" s="1"/>
  <c r="J61" i="154"/>
  <c r="K61" i="154"/>
  <c r="L61" i="154"/>
  <c r="D62" i="154"/>
  <c r="D63" i="154"/>
  <c r="F64" i="154"/>
  <c r="G64" i="154"/>
  <c r="H64" i="154"/>
  <c r="I64" i="154"/>
  <c r="J64" i="154"/>
  <c r="K64" i="154"/>
  <c r="L64" i="154"/>
  <c r="D65" i="154"/>
  <c r="D66" i="154"/>
  <c r="D67" i="154"/>
  <c r="D68" i="154"/>
  <c r="G69" i="154"/>
  <c r="H69" i="154"/>
  <c r="I69" i="154"/>
  <c r="J69" i="154"/>
  <c r="K69" i="154"/>
  <c r="L69" i="154"/>
  <c r="D70" i="154"/>
  <c r="D71" i="154"/>
  <c r="D72" i="154"/>
  <c r="F73" i="154"/>
  <c r="D73" i="154" s="1"/>
  <c r="G73" i="154"/>
  <c r="H73" i="154"/>
  <c r="I73" i="154"/>
  <c r="J73" i="154"/>
  <c r="K73" i="154"/>
  <c r="L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F95" i="154"/>
  <c r="D95" i="154" s="1"/>
  <c r="G95" i="154"/>
  <c r="H95" i="154"/>
  <c r="I95" i="154"/>
  <c r="J95" i="154"/>
  <c r="K95" i="154"/>
  <c r="L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1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4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D179" i="154"/>
  <c r="F181" i="154"/>
  <c r="G181" i="154"/>
  <c r="H181" i="154"/>
  <c r="H180" i="154" s="1"/>
  <c r="I181" i="154"/>
  <c r="I180" i="154" s="1"/>
  <c r="J181" i="154"/>
  <c r="J180" i="154" s="1"/>
  <c r="K181" i="154"/>
  <c r="K180" i="154" s="1"/>
  <c r="L181" i="154"/>
  <c r="L180" i="154" s="1"/>
  <c r="D182" i="154"/>
  <c r="D183" i="154"/>
  <c r="F184" i="154"/>
  <c r="G184" i="154"/>
  <c r="H184" i="154"/>
  <c r="I184" i="154"/>
  <c r="J184" i="154"/>
  <c r="K184" i="154"/>
  <c r="L184" i="154"/>
  <c r="D185" i="154"/>
  <c r="F186" i="154"/>
  <c r="G186" i="154"/>
  <c r="H186" i="154"/>
  <c r="I186" i="154"/>
  <c r="J186" i="154"/>
  <c r="K186" i="154"/>
  <c r="L186" i="154"/>
  <c r="D187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D263" i="154"/>
  <c r="F266" i="154"/>
  <c r="F265" i="154" s="1"/>
  <c r="G266" i="154"/>
  <c r="H266" i="154"/>
  <c r="H265" i="154" s="1"/>
  <c r="H264" i="154" s="1"/>
  <c r="I266" i="154"/>
  <c r="I265" i="154" s="1"/>
  <c r="I264" i="154" s="1"/>
  <c r="I188" i="154" s="1"/>
  <c r="J266" i="154"/>
  <c r="J265" i="154" s="1"/>
  <c r="J264" i="154" s="1"/>
  <c r="K266" i="154"/>
  <c r="K265" i="154" s="1"/>
  <c r="K264" i="154" s="1"/>
  <c r="K188" i="154" s="1"/>
  <c r="L266" i="154"/>
  <c r="L265" i="154" s="1"/>
  <c r="L264" i="154" s="1"/>
  <c r="D267" i="154"/>
  <c r="D268" i="154"/>
  <c r="D269" i="154"/>
  <c r="D270" i="154"/>
  <c r="D271" i="154"/>
  <c r="D272" i="154"/>
  <c r="D273" i="154"/>
  <c r="D274" i="154"/>
  <c r="D275" i="154"/>
  <c r="D276" i="154"/>
  <c r="D277" i="154"/>
  <c r="D278" i="154"/>
  <c r="F280" i="154"/>
  <c r="G280" i="154"/>
  <c r="G279" i="154" s="1"/>
  <c r="H280" i="154"/>
  <c r="H279" i="154" s="1"/>
  <c r="I280" i="154"/>
  <c r="I279" i="154" s="1"/>
  <c r="J280" i="154"/>
  <c r="J279" i="154" s="1"/>
  <c r="K280" i="154"/>
  <c r="K279" i="154" s="1"/>
  <c r="L280" i="154"/>
  <c r="L279" i="154" s="1"/>
  <c r="D281" i="154"/>
  <c r="D282" i="154"/>
  <c r="D283" i="154"/>
  <c r="F284" i="154"/>
  <c r="G284" i="154"/>
  <c r="H284" i="154"/>
  <c r="I284" i="154"/>
  <c r="J284" i="154"/>
  <c r="K284" i="154"/>
  <c r="L284" i="154"/>
  <c r="D285" i="154"/>
  <c r="F286" i="154"/>
  <c r="G286" i="154"/>
  <c r="H286" i="154"/>
  <c r="I286" i="154"/>
  <c r="J286" i="154"/>
  <c r="K286" i="154"/>
  <c r="L286" i="154"/>
  <c r="D287" i="154"/>
  <c r="L180" i="151"/>
  <c r="H180" i="151"/>
  <c r="L95" i="142"/>
  <c r="K95" i="142"/>
  <c r="J95" i="142"/>
  <c r="I16" i="142"/>
  <c r="H16" i="142"/>
  <c r="H15" i="142" s="1"/>
  <c r="G95" i="142"/>
  <c r="G16" i="142"/>
  <c r="F95" i="142"/>
  <c r="F16" i="142"/>
  <c r="L22" i="132"/>
  <c r="L21" i="132" s="1"/>
  <c r="L29" i="132"/>
  <c r="K22" i="132"/>
  <c r="K21" i="132" s="1"/>
  <c r="K29" i="132"/>
  <c r="J22" i="132"/>
  <c r="J21" i="132" s="1"/>
  <c r="J29" i="132"/>
  <c r="I22" i="132"/>
  <c r="I21" i="132" s="1"/>
  <c r="I59" i="132"/>
  <c r="I58" i="132" s="1"/>
  <c r="H22" i="132"/>
  <c r="H29" i="132"/>
  <c r="G22" i="132"/>
  <c r="G21" i="132" s="1"/>
  <c r="G29" i="132"/>
  <c r="G59" i="132"/>
  <c r="G58" i="132" s="1"/>
  <c r="F22" i="132"/>
  <c r="F21" i="132" s="1"/>
  <c r="F29" i="132"/>
  <c r="I389" i="132"/>
  <c r="I367" i="132"/>
  <c r="I366" i="132" s="1"/>
  <c r="I370" i="132"/>
  <c r="I369" i="132" s="1"/>
  <c r="H389" i="132"/>
  <c r="H367" i="132"/>
  <c r="H366" i="132" s="1"/>
  <c r="L160" i="132"/>
  <c r="L159" i="132" s="1"/>
  <c r="F160" i="132"/>
  <c r="F159" i="132" s="1"/>
  <c r="F167" i="132"/>
  <c r="F16" i="153"/>
  <c r="F49" i="153"/>
  <c r="F61" i="153"/>
  <c r="F64" i="153"/>
  <c r="F69" i="153"/>
  <c r="F73" i="153"/>
  <c r="F95" i="153"/>
  <c r="F181" i="153"/>
  <c r="F180" i="153" s="1"/>
  <c r="F266" i="153"/>
  <c r="F265" i="153" s="1"/>
  <c r="F264" i="153" s="1"/>
  <c r="F188" i="153" s="1"/>
  <c r="F280" i="153"/>
  <c r="F279" i="153" s="1"/>
  <c r="G16" i="153"/>
  <c r="G49" i="153"/>
  <c r="G61" i="153"/>
  <c r="G64" i="153"/>
  <c r="G69" i="153"/>
  <c r="D69" i="153" s="1"/>
  <c r="G73" i="153"/>
  <c r="G95" i="153"/>
  <c r="G181" i="153"/>
  <c r="G180" i="153" s="1"/>
  <c r="G266" i="153"/>
  <c r="G265" i="153" s="1"/>
  <c r="G264" i="153" s="1"/>
  <c r="G280" i="153"/>
  <c r="G279" i="153" s="1"/>
  <c r="H16" i="153"/>
  <c r="H15" i="153" s="1"/>
  <c r="H49" i="153"/>
  <c r="H61" i="153"/>
  <c r="H48" i="153" s="1"/>
  <c r="H64" i="153"/>
  <c r="H69" i="153"/>
  <c r="H73" i="153"/>
  <c r="H95" i="153"/>
  <c r="H181" i="153"/>
  <c r="H180" i="153" s="1"/>
  <c r="H266" i="153"/>
  <c r="H265" i="153" s="1"/>
  <c r="H264" i="153" s="1"/>
  <c r="H280" i="153"/>
  <c r="H279" i="153"/>
  <c r="I16" i="153"/>
  <c r="I49" i="153"/>
  <c r="I61" i="153"/>
  <c r="I64" i="153"/>
  <c r="D64" i="153" s="1"/>
  <c r="I69" i="153"/>
  <c r="I73" i="153"/>
  <c r="I95" i="153"/>
  <c r="I181" i="153"/>
  <c r="I180" i="153" s="1"/>
  <c r="D180" i="153" s="1"/>
  <c r="I266" i="153"/>
  <c r="I265" i="153" s="1"/>
  <c r="I280" i="153"/>
  <c r="J16" i="153"/>
  <c r="J49" i="153"/>
  <c r="J61" i="153"/>
  <c r="J64" i="153"/>
  <c r="J69" i="153"/>
  <c r="J73" i="153"/>
  <c r="J95" i="153"/>
  <c r="J181" i="153"/>
  <c r="J180" i="153" s="1"/>
  <c r="J266" i="153"/>
  <c r="J265" i="153" s="1"/>
  <c r="J264" i="153" s="1"/>
  <c r="J280" i="153"/>
  <c r="J279" i="153" s="1"/>
  <c r="J188" i="153" s="1"/>
  <c r="K16" i="153"/>
  <c r="K49" i="153"/>
  <c r="K61" i="153"/>
  <c r="K64" i="153"/>
  <c r="K69" i="153"/>
  <c r="K73" i="153"/>
  <c r="K95" i="153"/>
  <c r="K181" i="153"/>
  <c r="K180" i="153" s="1"/>
  <c r="K266" i="153"/>
  <c r="K265" i="153" s="1"/>
  <c r="K264" i="153" s="1"/>
  <c r="K280" i="153"/>
  <c r="K279" i="153" s="1"/>
  <c r="L16" i="153"/>
  <c r="L49" i="153"/>
  <c r="L48" i="153" s="1"/>
  <c r="L61" i="153"/>
  <c r="L64" i="153"/>
  <c r="L69" i="153"/>
  <c r="L73" i="153"/>
  <c r="L95" i="153"/>
  <c r="L181" i="153"/>
  <c r="L180" i="153" s="1"/>
  <c r="L266" i="153"/>
  <c r="L265" i="153" s="1"/>
  <c r="L264" i="153" s="1"/>
  <c r="L280" i="153"/>
  <c r="L279" i="153" s="1"/>
  <c r="L188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2" i="153"/>
  <c r="D34" i="153"/>
  <c r="D35" i="153"/>
  <c r="D36" i="153"/>
  <c r="D37" i="153"/>
  <c r="D38" i="153"/>
  <c r="D39" i="153"/>
  <c r="D41" i="153"/>
  <c r="D40" i="153" s="1"/>
  <c r="D42" i="153"/>
  <c r="D43" i="153"/>
  <c r="D44" i="153"/>
  <c r="D45" i="153"/>
  <c r="D46" i="153"/>
  <c r="D50" i="153"/>
  <c r="D51" i="153"/>
  <c r="D52" i="153"/>
  <c r="D53" i="153"/>
  <c r="D54" i="153"/>
  <c r="D55" i="153"/>
  <c r="D56" i="153"/>
  <c r="D57" i="153"/>
  <c r="D58" i="153"/>
  <c r="D59" i="153"/>
  <c r="D60" i="153"/>
  <c r="D62" i="153"/>
  <c r="D63" i="153"/>
  <c r="D65" i="153"/>
  <c r="D66" i="153"/>
  <c r="D67" i="153"/>
  <c r="D68" i="153"/>
  <c r="D70" i="153"/>
  <c r="D71" i="153"/>
  <c r="D72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4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1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4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79" i="153"/>
  <c r="D182" i="153"/>
  <c r="D183" i="153"/>
  <c r="F184" i="153"/>
  <c r="G184" i="153"/>
  <c r="H184" i="153"/>
  <c r="I184" i="153"/>
  <c r="J184" i="153"/>
  <c r="K184" i="153"/>
  <c r="L184" i="153"/>
  <c r="D185" i="153"/>
  <c r="F186" i="153"/>
  <c r="G186" i="153"/>
  <c r="H186" i="153"/>
  <c r="I186" i="153"/>
  <c r="J186" i="153"/>
  <c r="K186" i="153"/>
  <c r="L186" i="153"/>
  <c r="D187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3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78" i="153"/>
  <c r="D281" i="153"/>
  <c r="D282" i="153"/>
  <c r="D283" i="153"/>
  <c r="F284" i="153"/>
  <c r="G284" i="153"/>
  <c r="H284" i="153"/>
  <c r="I284" i="153"/>
  <c r="J284" i="153"/>
  <c r="K284" i="153"/>
  <c r="L284" i="153"/>
  <c r="D285" i="153"/>
  <c r="F286" i="153"/>
  <c r="G286" i="153"/>
  <c r="H286" i="153"/>
  <c r="I286" i="153"/>
  <c r="J286" i="153"/>
  <c r="K286" i="153"/>
  <c r="L286" i="153"/>
  <c r="D287" i="153"/>
  <c r="L83" i="132"/>
  <c r="L87" i="132"/>
  <c r="K83" i="132"/>
  <c r="K87" i="132"/>
  <c r="J83" i="132"/>
  <c r="J87" i="132"/>
  <c r="I83" i="132"/>
  <c r="I87" i="132"/>
  <c r="H83" i="132"/>
  <c r="H87" i="132"/>
  <c r="G83" i="132"/>
  <c r="G87" i="132"/>
  <c r="F83" i="132"/>
  <c r="E83" i="132" s="1"/>
  <c r="F87" i="132"/>
  <c r="E87" i="132" s="1"/>
  <c r="L167" i="132"/>
  <c r="L191" i="132"/>
  <c r="K160" i="132"/>
  <c r="K159" i="132" s="1"/>
  <c r="K167" i="132"/>
  <c r="K158" i="132" s="1"/>
  <c r="K191" i="132"/>
  <c r="J160" i="132"/>
  <c r="J159" i="132" s="1"/>
  <c r="J167" i="132"/>
  <c r="J191" i="132"/>
  <c r="I160" i="132"/>
  <c r="I159" i="132" s="1"/>
  <c r="I167" i="132"/>
  <c r="H160" i="132"/>
  <c r="H159" i="132" s="1"/>
  <c r="H167" i="132"/>
  <c r="G160" i="132"/>
  <c r="G167" i="132"/>
  <c r="E167" i="132" s="1"/>
  <c r="E449" i="132"/>
  <c r="E448" i="132"/>
  <c r="E447" i="132"/>
  <c r="E446" i="132"/>
  <c r="E445" i="132"/>
  <c r="E444" i="132"/>
  <c r="E443" i="132"/>
  <c r="E442" i="132"/>
  <c r="E441" i="132"/>
  <c r="E440" i="132"/>
  <c r="E439" i="132"/>
  <c r="E438" i="132"/>
  <c r="E437" i="132"/>
  <c r="E436" i="132"/>
  <c r="E435" i="132"/>
  <c r="E434" i="132"/>
  <c r="E433" i="132"/>
  <c r="E432" i="132"/>
  <c r="E431" i="132"/>
  <c r="E430" i="132"/>
  <c r="E429" i="132"/>
  <c r="E428" i="132"/>
  <c r="E427" i="132"/>
  <c r="E426" i="132"/>
  <c r="E425" i="132"/>
  <c r="E424" i="132"/>
  <c r="E423" i="132"/>
  <c r="E422" i="132"/>
  <c r="E421" i="132"/>
  <c r="E420" i="132"/>
  <c r="E419" i="132"/>
  <c r="E418" i="132"/>
  <c r="E417" i="132"/>
  <c r="E416" i="132"/>
  <c r="E415" i="132"/>
  <c r="E414" i="132"/>
  <c r="E413" i="132"/>
  <c r="E412" i="132"/>
  <c r="E411" i="132"/>
  <c r="E410" i="132"/>
  <c r="E409" i="132"/>
  <c r="E408" i="132"/>
  <c r="E407" i="132"/>
  <c r="E406" i="132"/>
  <c r="E405" i="132"/>
  <c r="E404" i="132"/>
  <c r="E403" i="132"/>
  <c r="E402" i="132"/>
  <c r="E401" i="132"/>
  <c r="E400" i="132"/>
  <c r="E399" i="132"/>
  <c r="E398" i="132"/>
  <c r="E397" i="132"/>
  <c r="E396" i="132"/>
  <c r="E395" i="132"/>
  <c r="E394" i="132"/>
  <c r="E393" i="132"/>
  <c r="E392" i="132"/>
  <c r="E391" i="132"/>
  <c r="E390" i="132"/>
  <c r="F389" i="132"/>
  <c r="G389" i="132"/>
  <c r="E388" i="132"/>
  <c r="E387" i="132"/>
  <c r="E386" i="132"/>
  <c r="F385" i="132"/>
  <c r="E385" i="132" s="1"/>
  <c r="G385" i="132"/>
  <c r="H385" i="132"/>
  <c r="H383" i="132" s="1"/>
  <c r="H379" i="132" s="1"/>
  <c r="H378" i="132" s="1"/>
  <c r="I385" i="132"/>
  <c r="I383" i="132" s="1"/>
  <c r="I379" i="132" s="1"/>
  <c r="I378" i="132" s="1"/>
  <c r="E384" i="132"/>
  <c r="E382" i="132"/>
  <c r="E381" i="132"/>
  <c r="E380" i="132"/>
  <c r="E377" i="132"/>
  <c r="E376" i="132"/>
  <c r="E375" i="132"/>
  <c r="E374" i="132"/>
  <c r="E373" i="132"/>
  <c r="E372" i="132"/>
  <c r="E371" i="132"/>
  <c r="F370" i="132"/>
  <c r="F369" i="132" s="1"/>
  <c r="G370" i="132"/>
  <c r="G369" i="132" s="1"/>
  <c r="H370" i="132"/>
  <c r="E368" i="132"/>
  <c r="F367" i="132"/>
  <c r="F366" i="132" s="1"/>
  <c r="F365" i="132" s="1"/>
  <c r="F364" i="132" s="1"/>
  <c r="G367" i="132"/>
  <c r="E210" i="132"/>
  <c r="E209" i="132"/>
  <c r="E208" i="132"/>
  <c r="E205" i="132"/>
  <c r="E204" i="132"/>
  <c r="F201" i="132"/>
  <c r="G201" i="132"/>
  <c r="E200" i="132"/>
  <c r="F199" i="132"/>
  <c r="G199" i="132"/>
  <c r="H199" i="132"/>
  <c r="I199" i="132"/>
  <c r="E198" i="132"/>
  <c r="F197" i="132"/>
  <c r="F196" i="132" s="1"/>
  <c r="F195" i="132" s="1"/>
  <c r="G197" i="132"/>
  <c r="G196" i="132" s="1"/>
  <c r="H197" i="132"/>
  <c r="H196" i="132" s="1"/>
  <c r="H195" i="132" s="1"/>
  <c r="I197" i="132"/>
  <c r="I196" i="132" s="1"/>
  <c r="E194" i="132"/>
  <c r="E193" i="132"/>
  <c r="E192" i="132"/>
  <c r="E190" i="132"/>
  <c r="E188" i="132"/>
  <c r="E187" i="132"/>
  <c r="E186" i="132"/>
  <c r="E185" i="132"/>
  <c r="E184" i="132"/>
  <c r="E183" i="132"/>
  <c r="E182" i="132"/>
  <c r="E181" i="132"/>
  <c r="E180" i="132"/>
  <c r="E179" i="132"/>
  <c r="E178" i="132"/>
  <c r="E177" i="132"/>
  <c r="E176" i="132"/>
  <c r="E175" i="132"/>
  <c r="E174" i="132"/>
  <c r="E173" i="132"/>
  <c r="E172" i="132"/>
  <c r="E171" i="132"/>
  <c r="E168" i="132"/>
  <c r="E166" i="132"/>
  <c r="E165" i="132"/>
  <c r="E164" i="132"/>
  <c r="E163" i="132"/>
  <c r="E162" i="132"/>
  <c r="E161" i="132"/>
  <c r="E156" i="132"/>
  <c r="E155" i="132"/>
  <c r="E154" i="132"/>
  <c r="E153" i="132"/>
  <c r="E152" i="132"/>
  <c r="E149" i="132"/>
  <c r="E148" i="132"/>
  <c r="E147" i="132"/>
  <c r="E146" i="132"/>
  <c r="E145" i="132"/>
  <c r="E144" i="132"/>
  <c r="E143" i="132"/>
  <c r="E142" i="132"/>
  <c r="E141" i="132"/>
  <c r="E140" i="132"/>
  <c r="E139" i="132"/>
  <c r="E138" i="132"/>
  <c r="E137" i="132"/>
  <c r="E136" i="132"/>
  <c r="E135" i="132"/>
  <c r="E134" i="132"/>
  <c r="E133" i="132"/>
  <c r="E132" i="132"/>
  <c r="E131" i="132"/>
  <c r="E130" i="132"/>
  <c r="E129" i="132"/>
  <c r="E128" i="132"/>
  <c r="E127" i="132"/>
  <c r="E126" i="132"/>
  <c r="E125" i="132"/>
  <c r="E124" i="132"/>
  <c r="E123" i="132"/>
  <c r="E122" i="132"/>
  <c r="E121" i="132"/>
  <c r="E120" i="132"/>
  <c r="E119" i="132"/>
  <c r="E118" i="132"/>
  <c r="E117" i="132"/>
  <c r="E116" i="132"/>
  <c r="E115" i="132"/>
  <c r="E114" i="132"/>
  <c r="E113" i="132"/>
  <c r="E112" i="132"/>
  <c r="E111" i="132"/>
  <c r="E110" i="132"/>
  <c r="E109" i="132"/>
  <c r="E108" i="132"/>
  <c r="E107" i="132"/>
  <c r="E106" i="132"/>
  <c r="E105" i="132"/>
  <c r="E104" i="132"/>
  <c r="E103" i="132"/>
  <c r="E102" i="132"/>
  <c r="E101" i="132"/>
  <c r="E100" i="132"/>
  <c r="E99" i="132"/>
  <c r="E98" i="132"/>
  <c r="E97" i="132"/>
  <c r="E96" i="132"/>
  <c r="E95" i="132"/>
  <c r="E94" i="132"/>
  <c r="E91" i="132"/>
  <c r="E90" i="132"/>
  <c r="E89" i="132"/>
  <c r="E88" i="132"/>
  <c r="E86" i="132"/>
  <c r="E85" i="132"/>
  <c r="E84" i="132"/>
  <c r="E82" i="132"/>
  <c r="E81" i="132"/>
  <c r="E80" i="132"/>
  <c r="E79" i="132"/>
  <c r="E76" i="132"/>
  <c r="E75" i="132"/>
  <c r="E74" i="132"/>
  <c r="E73" i="132"/>
  <c r="E69" i="132"/>
  <c r="F68" i="132"/>
  <c r="G68" i="132"/>
  <c r="H68" i="132"/>
  <c r="I68" i="132"/>
  <c r="E67" i="132"/>
  <c r="E66" i="132"/>
  <c r="E65" i="132"/>
  <c r="F64" i="132"/>
  <c r="F63" i="132" s="1"/>
  <c r="G64" i="132"/>
  <c r="G63" i="132" s="1"/>
  <c r="G62" i="132" s="1"/>
  <c r="H64" i="132"/>
  <c r="H63" i="132" s="1"/>
  <c r="I64" i="132"/>
  <c r="I63" i="132" s="1"/>
  <c r="I62" i="132" s="1"/>
  <c r="E61" i="132"/>
  <c r="E60" i="132"/>
  <c r="F59" i="132"/>
  <c r="F58" i="132" s="1"/>
  <c r="H59" i="132"/>
  <c r="E59" i="132" s="1"/>
  <c r="E57" i="132"/>
  <c r="E56" i="132"/>
  <c r="E55" i="132"/>
  <c r="E54" i="132"/>
  <c r="E52" i="132"/>
  <c r="E50" i="132"/>
  <c r="E49" i="132"/>
  <c r="E48" i="132"/>
  <c r="E47" i="132"/>
  <c r="E46" i="132"/>
  <c r="E45" i="132"/>
  <c r="E44" i="132"/>
  <c r="E43" i="132"/>
  <c r="E42" i="132"/>
  <c r="E41" i="132"/>
  <c r="E40" i="132"/>
  <c r="E39" i="132"/>
  <c r="E38" i="132"/>
  <c r="E37" i="132"/>
  <c r="E36" i="132"/>
  <c r="E35" i="132"/>
  <c r="E34" i="132"/>
  <c r="E33" i="132"/>
  <c r="E30" i="132"/>
  <c r="I29" i="132"/>
  <c r="E28" i="132"/>
  <c r="E27" i="132"/>
  <c r="E26" i="132"/>
  <c r="E25" i="132"/>
  <c r="E24" i="132"/>
  <c r="E23" i="132"/>
  <c r="E18" i="132"/>
  <c r="E17" i="132"/>
  <c r="E16" i="132"/>
  <c r="E15" i="132"/>
  <c r="E14" i="132"/>
  <c r="D22" i="145"/>
  <c r="G61" i="121"/>
  <c r="F16" i="152"/>
  <c r="F49" i="152"/>
  <c r="F61" i="152"/>
  <c r="F64" i="152"/>
  <c r="F69" i="152"/>
  <c r="F73" i="152"/>
  <c r="F95" i="152"/>
  <c r="F181" i="152"/>
  <c r="F180" i="152" s="1"/>
  <c r="F266" i="152"/>
  <c r="F265" i="152" s="1"/>
  <c r="F264" i="152" s="1"/>
  <c r="F280" i="152"/>
  <c r="G16" i="152"/>
  <c r="G49" i="152"/>
  <c r="G61" i="152"/>
  <c r="G64" i="152"/>
  <c r="G69" i="152"/>
  <c r="G73" i="152"/>
  <c r="G95" i="152"/>
  <c r="G181" i="152"/>
  <c r="G180" i="152" s="1"/>
  <c r="G266" i="152"/>
  <c r="G280" i="152"/>
  <c r="H16" i="152"/>
  <c r="H49" i="152"/>
  <c r="H61" i="152"/>
  <c r="H64" i="152"/>
  <c r="D64" i="152"/>
  <c r="H69" i="152"/>
  <c r="H73" i="152"/>
  <c r="D73" i="152" s="1"/>
  <c r="H95" i="152"/>
  <c r="H181" i="152"/>
  <c r="H266" i="152"/>
  <c r="H265" i="152" s="1"/>
  <c r="H264" i="152"/>
  <c r="H188" i="152" s="1"/>
  <c r="H280" i="152"/>
  <c r="H279" i="152" s="1"/>
  <c r="I16" i="152"/>
  <c r="I49" i="152"/>
  <c r="I61" i="152"/>
  <c r="I64" i="152"/>
  <c r="I69" i="152"/>
  <c r="I73" i="152"/>
  <c r="I95" i="152"/>
  <c r="I181" i="152"/>
  <c r="I180" i="152"/>
  <c r="I266" i="152"/>
  <c r="I265" i="152"/>
  <c r="I264" i="152" s="1"/>
  <c r="I280" i="152"/>
  <c r="I279" i="152" s="1"/>
  <c r="J16" i="152"/>
  <c r="J49" i="152"/>
  <c r="J61" i="152"/>
  <c r="J64" i="152"/>
  <c r="J69" i="152"/>
  <c r="J73" i="152"/>
  <c r="J95" i="152"/>
  <c r="J181" i="152"/>
  <c r="J180" i="152"/>
  <c r="J266" i="152"/>
  <c r="J265" i="152"/>
  <c r="J264" i="152" s="1"/>
  <c r="J280" i="152"/>
  <c r="J279" i="152"/>
  <c r="K16" i="152"/>
  <c r="K49" i="152"/>
  <c r="K61" i="152"/>
  <c r="K64" i="152"/>
  <c r="K69" i="152"/>
  <c r="K73" i="152"/>
  <c r="K95" i="152"/>
  <c r="K181" i="152"/>
  <c r="K180" i="152" s="1"/>
  <c r="K266" i="152"/>
  <c r="K265" i="152" s="1"/>
  <c r="K264" i="152" s="1"/>
  <c r="K280" i="152"/>
  <c r="K279" i="152" s="1"/>
  <c r="L16" i="152"/>
  <c r="L49" i="152"/>
  <c r="L61" i="152"/>
  <c r="L64" i="152"/>
  <c r="L69" i="152"/>
  <c r="L73" i="152"/>
  <c r="L95" i="152"/>
  <c r="L181" i="152"/>
  <c r="L180" i="152" s="1"/>
  <c r="L266" i="152"/>
  <c r="L265" i="152" s="1"/>
  <c r="L264" i="152" s="1"/>
  <c r="L280" i="152"/>
  <c r="L279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2" i="152"/>
  <c r="D34" i="152"/>
  <c r="D35" i="152"/>
  <c r="D36" i="152"/>
  <c r="D37" i="152"/>
  <c r="D38" i="152"/>
  <c r="D39" i="152"/>
  <c r="D41" i="152"/>
  <c r="D42" i="152"/>
  <c r="D43" i="152"/>
  <c r="D44" i="152"/>
  <c r="D45" i="152"/>
  <c r="D46" i="152"/>
  <c r="D50" i="152"/>
  <c r="D51" i="152"/>
  <c r="D52" i="152"/>
  <c r="D53" i="152"/>
  <c r="D54" i="152"/>
  <c r="D55" i="152"/>
  <c r="D56" i="152"/>
  <c r="D57" i="152"/>
  <c r="D58" i="152"/>
  <c r="D59" i="152"/>
  <c r="D60" i="152"/>
  <c r="D62" i="152"/>
  <c r="D63" i="152"/>
  <c r="D65" i="152"/>
  <c r="D66" i="152"/>
  <c r="D67" i="152"/>
  <c r="D68" i="152"/>
  <c r="D70" i="152"/>
  <c r="D71" i="152"/>
  <c r="D72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1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4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79" i="152"/>
  <c r="D182" i="152"/>
  <c r="D183" i="152"/>
  <c r="F184" i="152"/>
  <c r="G184" i="152"/>
  <c r="H184" i="152"/>
  <c r="I184" i="152"/>
  <c r="J184" i="152"/>
  <c r="K184" i="152"/>
  <c r="L184" i="152"/>
  <c r="D185" i="152"/>
  <c r="F186" i="152"/>
  <c r="G186" i="152"/>
  <c r="H186" i="152"/>
  <c r="I186" i="152"/>
  <c r="J186" i="152"/>
  <c r="K186" i="152"/>
  <c r="L186" i="152"/>
  <c r="D187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3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78" i="152"/>
  <c r="D281" i="152"/>
  <c r="D282" i="152"/>
  <c r="D283" i="152"/>
  <c r="F284" i="152"/>
  <c r="G284" i="152"/>
  <c r="H284" i="152"/>
  <c r="I284" i="152"/>
  <c r="J284" i="152"/>
  <c r="K284" i="152"/>
  <c r="L284" i="152"/>
  <c r="D285" i="152"/>
  <c r="F286" i="152"/>
  <c r="G286" i="152"/>
  <c r="H286" i="152"/>
  <c r="I286" i="152"/>
  <c r="J286" i="152"/>
  <c r="K286" i="152"/>
  <c r="L286" i="152"/>
  <c r="D287" i="152"/>
  <c r="F333" i="151"/>
  <c r="F332" i="151" s="1"/>
  <c r="J333" i="151"/>
  <c r="J332" i="151" s="1"/>
  <c r="D35" i="151"/>
  <c r="I186" i="151"/>
  <c r="K186" i="151"/>
  <c r="D257" i="151"/>
  <c r="G337" i="151"/>
  <c r="I337" i="151"/>
  <c r="K337" i="151"/>
  <c r="I339" i="151"/>
  <c r="F16" i="150"/>
  <c r="F49" i="150"/>
  <c r="F61" i="150"/>
  <c r="F64" i="150"/>
  <c r="F69" i="150"/>
  <c r="F73" i="150"/>
  <c r="F95" i="150"/>
  <c r="F181" i="150"/>
  <c r="F180" i="150"/>
  <c r="F266" i="150"/>
  <c r="F265" i="150" s="1"/>
  <c r="F280" i="150"/>
  <c r="F279" i="150" s="1"/>
  <c r="G16" i="150"/>
  <c r="H16" i="150"/>
  <c r="I16" i="150"/>
  <c r="G49" i="150"/>
  <c r="G61" i="150"/>
  <c r="G64" i="150"/>
  <c r="G69" i="150"/>
  <c r="H69" i="150"/>
  <c r="I69" i="150"/>
  <c r="G73" i="150"/>
  <c r="G95" i="150"/>
  <c r="H95" i="150"/>
  <c r="I95" i="150"/>
  <c r="G181" i="150"/>
  <c r="G180" i="150" s="1"/>
  <c r="G266" i="150"/>
  <c r="G265" i="150" s="1"/>
  <c r="G280" i="150"/>
  <c r="G279" i="150" s="1"/>
  <c r="H49" i="150"/>
  <c r="H61" i="150"/>
  <c r="H64" i="150"/>
  <c r="H73" i="150"/>
  <c r="H181" i="150"/>
  <c r="H180" i="150" s="1"/>
  <c r="H266" i="150"/>
  <c r="H265" i="150" s="1"/>
  <c r="H264" i="150" s="1"/>
  <c r="H280" i="150"/>
  <c r="H279" i="150" s="1"/>
  <c r="I49" i="150"/>
  <c r="I61" i="150"/>
  <c r="I64" i="150"/>
  <c r="I73" i="150"/>
  <c r="I181" i="150"/>
  <c r="I180" i="150" s="1"/>
  <c r="I266" i="150"/>
  <c r="I265" i="150" s="1"/>
  <c r="I264" i="150" s="1"/>
  <c r="I280" i="150"/>
  <c r="I279" i="150" s="1"/>
  <c r="J16" i="150"/>
  <c r="J49" i="150"/>
  <c r="J61" i="150"/>
  <c r="J64" i="150"/>
  <c r="J69" i="150"/>
  <c r="J73" i="150"/>
  <c r="J95" i="150"/>
  <c r="J181" i="150"/>
  <c r="J180" i="150" s="1"/>
  <c r="J266" i="150"/>
  <c r="J265" i="150" s="1"/>
  <c r="J264" i="150" s="1"/>
  <c r="J280" i="150"/>
  <c r="J279" i="150" s="1"/>
  <c r="K16" i="150"/>
  <c r="K49" i="150"/>
  <c r="K61" i="150"/>
  <c r="K64" i="150"/>
  <c r="K69" i="150"/>
  <c r="K73" i="150"/>
  <c r="K95" i="150"/>
  <c r="K181" i="150"/>
  <c r="K180" i="150" s="1"/>
  <c r="K266" i="150"/>
  <c r="K265" i="150" s="1"/>
  <c r="K264" i="150" s="1"/>
  <c r="K188" i="150" s="1"/>
  <c r="K280" i="150"/>
  <c r="K279" i="150" s="1"/>
  <c r="L16" i="150"/>
  <c r="L49" i="150"/>
  <c r="L61" i="150"/>
  <c r="L64" i="150"/>
  <c r="L69" i="150"/>
  <c r="L73" i="150"/>
  <c r="L95" i="150"/>
  <c r="L181" i="150"/>
  <c r="L180" i="150" s="1"/>
  <c r="L266" i="150"/>
  <c r="L265" i="150" s="1"/>
  <c r="L264" i="150" s="1"/>
  <c r="L280" i="150"/>
  <c r="L279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2" i="150"/>
  <c r="D34" i="150"/>
  <c r="D35" i="150"/>
  <c r="D36" i="150"/>
  <c r="D37" i="150"/>
  <c r="D38" i="150"/>
  <c r="D39" i="150"/>
  <c r="D41" i="150"/>
  <c r="D42" i="150"/>
  <c r="D43" i="150"/>
  <c r="D44" i="150"/>
  <c r="D45" i="150"/>
  <c r="D46" i="150"/>
  <c r="D50" i="150"/>
  <c r="D51" i="150"/>
  <c r="D52" i="150"/>
  <c r="D53" i="150"/>
  <c r="D54" i="150"/>
  <c r="D55" i="150"/>
  <c r="D56" i="150"/>
  <c r="D57" i="150"/>
  <c r="D58" i="150"/>
  <c r="D59" i="150"/>
  <c r="D60" i="150"/>
  <c r="D62" i="150"/>
  <c r="D63" i="150"/>
  <c r="D65" i="150"/>
  <c r="D66" i="150"/>
  <c r="D67" i="150"/>
  <c r="D68" i="150"/>
  <c r="D70" i="150"/>
  <c r="D71" i="150"/>
  <c r="D72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4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1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4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79" i="150"/>
  <c r="D182" i="150"/>
  <c r="D183" i="150"/>
  <c r="F184" i="150"/>
  <c r="G184" i="150"/>
  <c r="H184" i="150"/>
  <c r="I184" i="150"/>
  <c r="J184" i="150"/>
  <c r="K184" i="150"/>
  <c r="L184" i="150"/>
  <c r="D185" i="150"/>
  <c r="F186" i="150"/>
  <c r="G186" i="150"/>
  <c r="D186" i="150" s="1"/>
  <c r="H186" i="150"/>
  <c r="I186" i="150"/>
  <c r="J186" i="150"/>
  <c r="K186" i="150"/>
  <c r="L186" i="150"/>
  <c r="D187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3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78" i="150"/>
  <c r="D281" i="150"/>
  <c r="D282" i="150"/>
  <c r="D283" i="150"/>
  <c r="F284" i="150"/>
  <c r="G284" i="150"/>
  <c r="H284" i="150"/>
  <c r="I284" i="150"/>
  <c r="J284" i="150"/>
  <c r="K284" i="150"/>
  <c r="L284" i="150"/>
  <c r="D285" i="150"/>
  <c r="F286" i="150"/>
  <c r="G286" i="150"/>
  <c r="H286" i="150"/>
  <c r="I286" i="150"/>
  <c r="J286" i="150"/>
  <c r="K286" i="150"/>
  <c r="L286" i="150"/>
  <c r="D287" i="150"/>
  <c r="F16" i="149"/>
  <c r="F49" i="149"/>
  <c r="F61" i="149"/>
  <c r="F64" i="149"/>
  <c r="F69" i="149"/>
  <c r="F73" i="149"/>
  <c r="F95" i="149"/>
  <c r="F181" i="149"/>
  <c r="F180" i="149" s="1"/>
  <c r="F266" i="149"/>
  <c r="F265" i="149" s="1"/>
  <c r="F264" i="149" s="1"/>
  <c r="F280" i="149"/>
  <c r="F279" i="149" s="1"/>
  <c r="G16" i="149"/>
  <c r="G49" i="149"/>
  <c r="G61" i="149"/>
  <c r="G64" i="149"/>
  <c r="G69" i="149"/>
  <c r="G73" i="149"/>
  <c r="G95" i="149"/>
  <c r="G181" i="149"/>
  <c r="G180" i="149" s="1"/>
  <c r="G266" i="149"/>
  <c r="G280" i="149"/>
  <c r="G279" i="149"/>
  <c r="H16" i="149"/>
  <c r="H49" i="149"/>
  <c r="H61" i="149"/>
  <c r="H64" i="149"/>
  <c r="H69" i="149"/>
  <c r="H73" i="149"/>
  <c r="H95" i="149"/>
  <c r="H181" i="149"/>
  <c r="H180" i="149" s="1"/>
  <c r="H266" i="149"/>
  <c r="H265" i="149" s="1"/>
  <c r="H264" i="149" s="1"/>
  <c r="H280" i="149"/>
  <c r="H279" i="149" s="1"/>
  <c r="I16" i="149"/>
  <c r="I49" i="149"/>
  <c r="I61" i="149"/>
  <c r="I64" i="149"/>
  <c r="I69" i="149"/>
  <c r="I73" i="149"/>
  <c r="I95" i="149"/>
  <c r="I181" i="149"/>
  <c r="I180" i="149" s="1"/>
  <c r="I266" i="149"/>
  <c r="I265" i="149" s="1"/>
  <c r="I264" i="149" s="1"/>
  <c r="I280" i="149"/>
  <c r="I279" i="149" s="1"/>
  <c r="J16" i="149"/>
  <c r="J49" i="149"/>
  <c r="J61" i="149"/>
  <c r="J64" i="149"/>
  <c r="J69" i="149"/>
  <c r="J73" i="149"/>
  <c r="J95" i="149"/>
  <c r="J181" i="149"/>
  <c r="J180" i="149" s="1"/>
  <c r="J266" i="149"/>
  <c r="J265" i="149" s="1"/>
  <c r="J264" i="149" s="1"/>
  <c r="J280" i="149"/>
  <c r="J279" i="149" s="1"/>
  <c r="K16" i="149"/>
  <c r="K49" i="149"/>
  <c r="K61" i="149"/>
  <c r="K64" i="149"/>
  <c r="K69" i="149"/>
  <c r="K73" i="149"/>
  <c r="K95" i="149"/>
  <c r="K181" i="149"/>
  <c r="K180" i="149" s="1"/>
  <c r="K266" i="149"/>
  <c r="K265" i="149" s="1"/>
  <c r="K264" i="149" s="1"/>
  <c r="K280" i="149"/>
  <c r="K279" i="149" s="1"/>
  <c r="L16" i="149"/>
  <c r="L49" i="149"/>
  <c r="L61" i="149"/>
  <c r="L64" i="149"/>
  <c r="L69" i="149"/>
  <c r="L73" i="149"/>
  <c r="L95" i="149"/>
  <c r="L181" i="149"/>
  <c r="L180" i="149" s="1"/>
  <c r="L266" i="149"/>
  <c r="L265" i="149" s="1"/>
  <c r="L264" i="149" s="1"/>
  <c r="L280" i="149"/>
  <c r="L279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2" i="149"/>
  <c r="D34" i="149"/>
  <c r="D35" i="149"/>
  <c r="D36" i="149"/>
  <c r="D37" i="149"/>
  <c r="D38" i="149"/>
  <c r="D39" i="149"/>
  <c r="D41" i="149"/>
  <c r="D42" i="149"/>
  <c r="D43" i="149"/>
  <c r="D44" i="149"/>
  <c r="D45" i="149"/>
  <c r="D46" i="149"/>
  <c r="D50" i="149"/>
  <c r="D51" i="149"/>
  <c r="D52" i="149"/>
  <c r="D53" i="149"/>
  <c r="D54" i="149"/>
  <c r="D55" i="149"/>
  <c r="D56" i="149"/>
  <c r="D57" i="149"/>
  <c r="D58" i="149"/>
  <c r="D59" i="149"/>
  <c r="D60" i="149"/>
  <c r="D62" i="149"/>
  <c r="D63" i="149"/>
  <c r="D65" i="149"/>
  <c r="D66" i="149"/>
  <c r="D67" i="149"/>
  <c r="D68" i="149"/>
  <c r="D70" i="149"/>
  <c r="D71" i="149"/>
  <c r="D72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4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1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4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79" i="149"/>
  <c r="D182" i="149"/>
  <c r="D183" i="149"/>
  <c r="F184" i="149"/>
  <c r="G184" i="149"/>
  <c r="H184" i="149"/>
  <c r="I184" i="149"/>
  <c r="J184" i="149"/>
  <c r="K184" i="149"/>
  <c r="L184" i="149"/>
  <c r="D185" i="149"/>
  <c r="F186" i="149"/>
  <c r="G186" i="149"/>
  <c r="H186" i="149"/>
  <c r="I186" i="149"/>
  <c r="J186" i="149"/>
  <c r="K186" i="149"/>
  <c r="L186" i="149"/>
  <c r="D187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3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78" i="149"/>
  <c r="D281" i="149"/>
  <c r="D282" i="149"/>
  <c r="D283" i="149"/>
  <c r="F284" i="149"/>
  <c r="G284" i="149"/>
  <c r="H284" i="149"/>
  <c r="I284" i="149"/>
  <c r="J284" i="149"/>
  <c r="K284" i="149"/>
  <c r="L284" i="149"/>
  <c r="D285" i="149"/>
  <c r="F286" i="149"/>
  <c r="G286" i="149"/>
  <c r="H286" i="149"/>
  <c r="I286" i="149"/>
  <c r="J286" i="149"/>
  <c r="K286" i="149"/>
  <c r="L286" i="149"/>
  <c r="D287" i="149"/>
  <c r="F16" i="148"/>
  <c r="F15" i="148" s="1"/>
  <c r="F49" i="148"/>
  <c r="F61" i="148"/>
  <c r="F64" i="148"/>
  <c r="F69" i="148"/>
  <c r="F73" i="148"/>
  <c r="F95" i="148"/>
  <c r="F181" i="148"/>
  <c r="F180" i="148" s="1"/>
  <c r="F266" i="148"/>
  <c r="F265" i="148" s="1"/>
  <c r="F280" i="148"/>
  <c r="F279" i="148" s="1"/>
  <c r="G16" i="148"/>
  <c r="G49" i="148"/>
  <c r="G61" i="148"/>
  <c r="G64" i="148"/>
  <c r="G69" i="148"/>
  <c r="G73" i="148"/>
  <c r="G95" i="148"/>
  <c r="G181" i="148"/>
  <c r="G180" i="148"/>
  <c r="G266" i="148"/>
  <c r="G265" i="148"/>
  <c r="G280" i="148"/>
  <c r="G279" i="148"/>
  <c r="H16" i="148"/>
  <c r="H15" i="148"/>
  <c r="H49" i="148"/>
  <c r="H61" i="148"/>
  <c r="H64" i="148"/>
  <c r="H69" i="148"/>
  <c r="H73" i="148"/>
  <c r="H95" i="148"/>
  <c r="H181" i="148"/>
  <c r="H180" i="148" s="1"/>
  <c r="H266" i="148"/>
  <c r="H265" i="148" s="1"/>
  <c r="H264" i="148" s="1"/>
  <c r="H188" i="148" s="1"/>
  <c r="H280" i="148"/>
  <c r="H279" i="148" s="1"/>
  <c r="I16" i="148"/>
  <c r="I49" i="148"/>
  <c r="I61" i="148"/>
  <c r="I64" i="148"/>
  <c r="I69" i="148"/>
  <c r="I73" i="148"/>
  <c r="I95" i="148"/>
  <c r="I181" i="148"/>
  <c r="I180" i="148" s="1"/>
  <c r="I266" i="148"/>
  <c r="I265" i="148" s="1"/>
  <c r="I264" i="148" s="1"/>
  <c r="I280" i="148"/>
  <c r="I279" i="148" s="1"/>
  <c r="J16" i="148"/>
  <c r="J15" i="148" s="1"/>
  <c r="J49" i="148"/>
  <c r="J61" i="148"/>
  <c r="J64" i="148"/>
  <c r="J69" i="148"/>
  <c r="J73" i="148"/>
  <c r="J95" i="148"/>
  <c r="J181" i="148"/>
  <c r="J180" i="148" s="1"/>
  <c r="J266" i="148"/>
  <c r="J265" i="148" s="1"/>
  <c r="J264" i="148" s="1"/>
  <c r="J280" i="148"/>
  <c r="J279" i="148" s="1"/>
  <c r="K16" i="148"/>
  <c r="K49" i="148"/>
  <c r="K61" i="148"/>
  <c r="K64" i="148"/>
  <c r="K69" i="148"/>
  <c r="K73" i="148"/>
  <c r="K95" i="148"/>
  <c r="K181" i="148"/>
  <c r="K180" i="148" s="1"/>
  <c r="K266" i="148"/>
  <c r="K265" i="148" s="1"/>
  <c r="K264" i="148" s="1"/>
  <c r="K280" i="148"/>
  <c r="K279" i="148" s="1"/>
  <c r="L16" i="148"/>
  <c r="L15" i="148" s="1"/>
  <c r="L49" i="148"/>
  <c r="L61" i="148"/>
  <c r="L64" i="148"/>
  <c r="L69" i="148"/>
  <c r="L73" i="148"/>
  <c r="L95" i="148"/>
  <c r="L181" i="148"/>
  <c r="L180" i="148" s="1"/>
  <c r="L266" i="148"/>
  <c r="L265" i="148" s="1"/>
  <c r="L264" i="148" s="1"/>
  <c r="L280" i="148"/>
  <c r="L279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2" i="148"/>
  <c r="D34" i="148"/>
  <c r="D35" i="148"/>
  <c r="D36" i="148"/>
  <c r="D37" i="148"/>
  <c r="D38" i="148"/>
  <c r="D39" i="148"/>
  <c r="D41" i="148"/>
  <c r="D42" i="148"/>
  <c r="D43" i="148"/>
  <c r="D44" i="148"/>
  <c r="D45" i="148"/>
  <c r="D46" i="148"/>
  <c r="D50" i="148"/>
  <c r="D51" i="148"/>
  <c r="D52" i="148"/>
  <c r="D53" i="148"/>
  <c r="D54" i="148"/>
  <c r="D55" i="148"/>
  <c r="D56" i="148"/>
  <c r="D57" i="148"/>
  <c r="D58" i="148"/>
  <c r="D59" i="148"/>
  <c r="D60" i="148"/>
  <c r="D62" i="148"/>
  <c r="D63" i="148"/>
  <c r="D65" i="148"/>
  <c r="D66" i="148"/>
  <c r="D67" i="148"/>
  <c r="D68" i="148"/>
  <c r="D70" i="148"/>
  <c r="D71" i="148"/>
  <c r="D72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4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1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4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79" i="148"/>
  <c r="D182" i="148"/>
  <c r="D183" i="148"/>
  <c r="F184" i="148"/>
  <c r="G184" i="148"/>
  <c r="H184" i="148"/>
  <c r="I184" i="148"/>
  <c r="J184" i="148"/>
  <c r="K184" i="148"/>
  <c r="L184" i="148"/>
  <c r="D185" i="148"/>
  <c r="F186" i="148"/>
  <c r="G186" i="148"/>
  <c r="H186" i="148"/>
  <c r="I186" i="148"/>
  <c r="J186" i="148"/>
  <c r="K186" i="148"/>
  <c r="L186" i="148"/>
  <c r="D187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3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78" i="148"/>
  <c r="D281" i="148"/>
  <c r="D282" i="148"/>
  <c r="D283" i="148"/>
  <c r="F284" i="148"/>
  <c r="G284" i="148"/>
  <c r="H284" i="148"/>
  <c r="I284" i="148"/>
  <c r="J284" i="148"/>
  <c r="K284" i="148"/>
  <c r="L284" i="148"/>
  <c r="D285" i="148"/>
  <c r="F286" i="148"/>
  <c r="G286" i="148"/>
  <c r="H286" i="148"/>
  <c r="I286" i="148"/>
  <c r="J286" i="148"/>
  <c r="K286" i="148"/>
  <c r="L286" i="148"/>
  <c r="D287" i="148"/>
  <c r="F16" i="147"/>
  <c r="F15" i="147" s="1"/>
  <c r="F49" i="147"/>
  <c r="F61" i="147"/>
  <c r="F64" i="147"/>
  <c r="F69" i="147"/>
  <c r="F73" i="147"/>
  <c r="F95" i="147"/>
  <c r="F181" i="147"/>
  <c r="F266" i="147"/>
  <c r="F280" i="147"/>
  <c r="F279" i="147" s="1"/>
  <c r="G16" i="147"/>
  <c r="G49" i="147"/>
  <c r="G61" i="147"/>
  <c r="G64" i="147"/>
  <c r="G69" i="147"/>
  <c r="G73" i="147"/>
  <c r="G95" i="147"/>
  <c r="G181" i="147"/>
  <c r="G180" i="147"/>
  <c r="G266" i="147"/>
  <c r="G265" i="147"/>
  <c r="G264" i="147" s="1"/>
  <c r="G280" i="147"/>
  <c r="G279" i="147" s="1"/>
  <c r="H16" i="147"/>
  <c r="H15" i="147" s="1"/>
  <c r="H49" i="147"/>
  <c r="H61" i="147"/>
  <c r="H64" i="147"/>
  <c r="H69" i="147"/>
  <c r="H73" i="147"/>
  <c r="H95" i="147"/>
  <c r="H181" i="147"/>
  <c r="H180" i="147" s="1"/>
  <c r="H266" i="147"/>
  <c r="H265" i="147" s="1"/>
  <c r="H264" i="147" s="1"/>
  <c r="H188" i="147" s="1"/>
  <c r="H280" i="147"/>
  <c r="H279" i="147" s="1"/>
  <c r="I16" i="147"/>
  <c r="I49" i="147"/>
  <c r="I61" i="147"/>
  <c r="I64" i="147"/>
  <c r="I69" i="147"/>
  <c r="I73" i="147"/>
  <c r="I95" i="147"/>
  <c r="I181" i="147"/>
  <c r="I180" i="147" s="1"/>
  <c r="I266" i="147"/>
  <c r="I265" i="147" s="1"/>
  <c r="I264" i="147" s="1"/>
  <c r="I280" i="147"/>
  <c r="I279" i="147" s="1"/>
  <c r="J16" i="147"/>
  <c r="J15" i="147" s="1"/>
  <c r="J49" i="147"/>
  <c r="J61" i="147"/>
  <c r="J64" i="147"/>
  <c r="J69" i="147"/>
  <c r="J73" i="147"/>
  <c r="J95" i="147"/>
  <c r="J181" i="147"/>
  <c r="J180" i="147" s="1"/>
  <c r="J266" i="147"/>
  <c r="J265" i="147" s="1"/>
  <c r="J264" i="147" s="1"/>
  <c r="J188" i="147" s="1"/>
  <c r="J280" i="147"/>
  <c r="J279" i="147" s="1"/>
  <c r="K16" i="147"/>
  <c r="K49" i="147"/>
  <c r="K61" i="147"/>
  <c r="K64" i="147"/>
  <c r="K69" i="147"/>
  <c r="K73" i="147"/>
  <c r="K95" i="147"/>
  <c r="K181" i="147"/>
  <c r="K180" i="147" s="1"/>
  <c r="K266" i="147"/>
  <c r="K265" i="147" s="1"/>
  <c r="K264" i="147" s="1"/>
  <c r="K188" i="147" s="1"/>
  <c r="K280" i="147"/>
  <c r="K279" i="147" s="1"/>
  <c r="L16" i="147"/>
  <c r="L15" i="147" s="1"/>
  <c r="L49" i="147"/>
  <c r="L61" i="147"/>
  <c r="L64" i="147"/>
  <c r="L69" i="147"/>
  <c r="L73" i="147"/>
  <c r="L95" i="147"/>
  <c r="L181" i="147"/>
  <c r="L180" i="147" s="1"/>
  <c r="L266" i="147"/>
  <c r="L265" i="147" s="1"/>
  <c r="L264" i="147" s="1"/>
  <c r="L188" i="147" s="1"/>
  <c r="L280" i="147"/>
  <c r="L279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2" i="147"/>
  <c r="D34" i="147"/>
  <c r="D35" i="147"/>
  <c r="D36" i="147"/>
  <c r="D37" i="147"/>
  <c r="D38" i="147"/>
  <c r="D39" i="147"/>
  <c r="D41" i="147"/>
  <c r="D42" i="147"/>
  <c r="D43" i="147"/>
  <c r="D44" i="147"/>
  <c r="D45" i="147"/>
  <c r="D46" i="147"/>
  <c r="D50" i="147"/>
  <c r="D51" i="147"/>
  <c r="D52" i="147"/>
  <c r="D53" i="147"/>
  <c r="D54" i="147"/>
  <c r="D55" i="147"/>
  <c r="D56" i="147"/>
  <c r="D57" i="147"/>
  <c r="D58" i="147"/>
  <c r="D59" i="147"/>
  <c r="D60" i="147"/>
  <c r="D62" i="147"/>
  <c r="D63" i="147"/>
  <c r="D65" i="147"/>
  <c r="D66" i="147"/>
  <c r="D67" i="147"/>
  <c r="D68" i="147"/>
  <c r="D70" i="147"/>
  <c r="D71" i="147"/>
  <c r="D72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4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1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4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79" i="147"/>
  <c r="D182" i="147"/>
  <c r="D183" i="147"/>
  <c r="F184" i="147"/>
  <c r="G184" i="147"/>
  <c r="H184" i="147"/>
  <c r="I184" i="147"/>
  <c r="J184" i="147"/>
  <c r="K184" i="147"/>
  <c r="L184" i="147"/>
  <c r="D185" i="147"/>
  <c r="F186" i="147"/>
  <c r="G186" i="147"/>
  <c r="H186" i="147"/>
  <c r="I186" i="147"/>
  <c r="J186" i="147"/>
  <c r="K186" i="147"/>
  <c r="L186" i="147"/>
  <c r="D187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3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78" i="147"/>
  <c r="D281" i="147"/>
  <c r="D282" i="147"/>
  <c r="D283" i="147"/>
  <c r="F284" i="147"/>
  <c r="G284" i="147"/>
  <c r="H284" i="147"/>
  <c r="I284" i="147"/>
  <c r="D284" i="147"/>
  <c r="J284" i="147"/>
  <c r="K284" i="147"/>
  <c r="L284" i="147"/>
  <c r="D285" i="147"/>
  <c r="F286" i="147"/>
  <c r="G286" i="147"/>
  <c r="H286" i="147"/>
  <c r="I286" i="147"/>
  <c r="J286" i="147"/>
  <c r="K286" i="147"/>
  <c r="L286" i="147"/>
  <c r="D287" i="147"/>
  <c r="F16" i="146"/>
  <c r="F49" i="146"/>
  <c r="F61" i="146"/>
  <c r="F64" i="146"/>
  <c r="F69" i="146"/>
  <c r="F73" i="146"/>
  <c r="F95" i="146"/>
  <c r="F181" i="146"/>
  <c r="F266" i="146"/>
  <c r="F280" i="146"/>
  <c r="D280" i="146" s="1"/>
  <c r="G16" i="146"/>
  <c r="G49" i="146"/>
  <c r="G61" i="146"/>
  <c r="G64" i="146"/>
  <c r="G69" i="146"/>
  <c r="G73" i="146"/>
  <c r="G95" i="146"/>
  <c r="G181" i="146"/>
  <c r="G180" i="146" s="1"/>
  <c r="G266" i="146"/>
  <c r="G265" i="146"/>
  <c r="G264" i="146" s="1"/>
  <c r="G280" i="146"/>
  <c r="G279" i="146"/>
  <c r="H16" i="146"/>
  <c r="H49" i="146"/>
  <c r="H61" i="146"/>
  <c r="H64" i="146"/>
  <c r="H69" i="146"/>
  <c r="H73" i="146"/>
  <c r="H95" i="146"/>
  <c r="H181" i="146"/>
  <c r="H266" i="146"/>
  <c r="H265" i="146"/>
  <c r="H264" i="146" s="1"/>
  <c r="H188" i="146" s="1"/>
  <c r="H280" i="146"/>
  <c r="H279" i="146" s="1"/>
  <c r="I16" i="146"/>
  <c r="I49" i="146"/>
  <c r="D49" i="146" s="1"/>
  <c r="I61" i="146"/>
  <c r="I64" i="146"/>
  <c r="I69" i="146"/>
  <c r="I73" i="146"/>
  <c r="I95" i="146"/>
  <c r="I181" i="146"/>
  <c r="I180" i="146" s="1"/>
  <c r="I266" i="146"/>
  <c r="I265" i="146" s="1"/>
  <c r="I264" i="146"/>
  <c r="I188" i="146" s="1"/>
  <c r="I280" i="146"/>
  <c r="I279" i="146" s="1"/>
  <c r="J16" i="146"/>
  <c r="J49" i="146"/>
  <c r="J61" i="146"/>
  <c r="J64" i="146"/>
  <c r="J69" i="146"/>
  <c r="J73" i="146"/>
  <c r="J95" i="146"/>
  <c r="J181" i="146"/>
  <c r="J180" i="146" s="1"/>
  <c r="J266" i="146"/>
  <c r="J265" i="146" s="1"/>
  <c r="J264" i="146" s="1"/>
  <c r="J280" i="146"/>
  <c r="J279" i="146"/>
  <c r="K16" i="146"/>
  <c r="K49" i="146"/>
  <c r="K61" i="146"/>
  <c r="K64" i="146"/>
  <c r="K69" i="146"/>
  <c r="K73" i="146"/>
  <c r="K95" i="146"/>
  <c r="K181" i="146"/>
  <c r="K180" i="146" s="1"/>
  <c r="K266" i="146"/>
  <c r="K265" i="146" s="1"/>
  <c r="K264" i="146" s="1"/>
  <c r="K280" i="146"/>
  <c r="K279" i="146" s="1"/>
  <c r="L16" i="146"/>
  <c r="L49" i="146"/>
  <c r="L61" i="146"/>
  <c r="L64" i="146"/>
  <c r="L69" i="146"/>
  <c r="L73" i="146"/>
  <c r="L95" i="146"/>
  <c r="L181" i="146"/>
  <c r="L180" i="146" s="1"/>
  <c r="L266" i="146"/>
  <c r="L265" i="146" s="1"/>
  <c r="L264" i="146" s="1"/>
  <c r="L280" i="146"/>
  <c r="L279" i="146" s="1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2" i="146"/>
  <c r="D34" i="146"/>
  <c r="D35" i="146"/>
  <c r="D36" i="146"/>
  <c r="D37" i="146"/>
  <c r="D38" i="146"/>
  <c r="D39" i="146"/>
  <c r="D41" i="146"/>
  <c r="D42" i="146"/>
  <c r="D43" i="146"/>
  <c r="D44" i="146"/>
  <c r="D45" i="146"/>
  <c r="D46" i="146"/>
  <c r="D50" i="146"/>
  <c r="D51" i="146"/>
  <c r="D52" i="146"/>
  <c r="D53" i="146"/>
  <c r="D54" i="146"/>
  <c r="D55" i="146"/>
  <c r="D56" i="146"/>
  <c r="D57" i="146"/>
  <c r="D58" i="146"/>
  <c r="D59" i="146"/>
  <c r="D60" i="146"/>
  <c r="D61" i="146"/>
  <c r="D62" i="146"/>
  <c r="D63" i="146"/>
  <c r="D65" i="146"/>
  <c r="D66" i="146"/>
  <c r="D67" i="146"/>
  <c r="D68" i="146"/>
  <c r="D70" i="146"/>
  <c r="D71" i="146"/>
  <c r="D72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4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1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4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79" i="146"/>
  <c r="D182" i="146"/>
  <c r="D183" i="146"/>
  <c r="F184" i="146"/>
  <c r="G184" i="146"/>
  <c r="H184" i="146"/>
  <c r="I184" i="146"/>
  <c r="J184" i="146"/>
  <c r="K184" i="146"/>
  <c r="L184" i="146"/>
  <c r="D185" i="146"/>
  <c r="F186" i="146"/>
  <c r="G186" i="146"/>
  <c r="H186" i="146"/>
  <c r="I186" i="146"/>
  <c r="J186" i="146"/>
  <c r="K186" i="146"/>
  <c r="L186" i="146"/>
  <c r="D187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3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78" i="146"/>
  <c r="D281" i="146"/>
  <c r="D282" i="146"/>
  <c r="D283" i="146"/>
  <c r="F284" i="146"/>
  <c r="G284" i="146"/>
  <c r="H284" i="146"/>
  <c r="I284" i="146"/>
  <c r="J284" i="146"/>
  <c r="K284" i="146"/>
  <c r="L284" i="146"/>
  <c r="D285" i="146"/>
  <c r="F286" i="146"/>
  <c r="G286" i="146"/>
  <c r="H286" i="146"/>
  <c r="I286" i="146"/>
  <c r="J286" i="146"/>
  <c r="K286" i="146"/>
  <c r="L286" i="146"/>
  <c r="D287" i="146"/>
  <c r="F16" i="145"/>
  <c r="F49" i="145"/>
  <c r="F61" i="145"/>
  <c r="F64" i="145"/>
  <c r="F69" i="145"/>
  <c r="F73" i="145"/>
  <c r="F95" i="145"/>
  <c r="D95" i="145" s="1"/>
  <c r="F181" i="145"/>
  <c r="F266" i="145"/>
  <c r="F265" i="145" s="1"/>
  <c r="F280" i="145"/>
  <c r="F279" i="145" s="1"/>
  <c r="G16" i="145"/>
  <c r="G49" i="145"/>
  <c r="G61" i="145"/>
  <c r="G64" i="145"/>
  <c r="G69" i="145"/>
  <c r="G73" i="145"/>
  <c r="D73" i="145" s="1"/>
  <c r="G95" i="145"/>
  <c r="G181" i="145"/>
  <c r="G180" i="145" s="1"/>
  <c r="G266" i="145"/>
  <c r="G265" i="145" s="1"/>
  <c r="G264" i="145" s="1"/>
  <c r="G280" i="145"/>
  <c r="G279" i="145" s="1"/>
  <c r="G188" i="145" s="1"/>
  <c r="H16" i="145"/>
  <c r="H49" i="145"/>
  <c r="H48" i="145" s="1"/>
  <c r="H61" i="145"/>
  <c r="H64" i="145"/>
  <c r="H69" i="145"/>
  <c r="H73" i="145"/>
  <c r="H73" i="151" s="1"/>
  <c r="H95" i="145"/>
  <c r="H181" i="145"/>
  <c r="H180" i="145" s="1"/>
  <c r="H266" i="145"/>
  <c r="H265" i="145" s="1"/>
  <c r="H264" i="145" s="1"/>
  <c r="H280" i="145"/>
  <c r="H279" i="145" s="1"/>
  <c r="I16" i="145"/>
  <c r="I49" i="145"/>
  <c r="I48" i="145" s="1"/>
  <c r="I61" i="145"/>
  <c r="I64" i="145"/>
  <c r="I69" i="145"/>
  <c r="I73" i="145"/>
  <c r="I95" i="145"/>
  <c r="I181" i="145"/>
  <c r="I180" i="145" s="1"/>
  <c r="I266" i="145"/>
  <c r="I280" i="145"/>
  <c r="I279" i="145" s="1"/>
  <c r="J16" i="145"/>
  <c r="J49" i="145"/>
  <c r="J61" i="145"/>
  <c r="J64" i="145"/>
  <c r="J69" i="145"/>
  <c r="J73" i="145"/>
  <c r="J95" i="145"/>
  <c r="J181" i="145"/>
  <c r="J180" i="145" s="1"/>
  <c r="J266" i="145"/>
  <c r="J265" i="145" s="1"/>
  <c r="J264" i="145" s="1"/>
  <c r="J188" i="145" s="1"/>
  <c r="J280" i="145"/>
  <c r="J279" i="145" s="1"/>
  <c r="K16" i="145"/>
  <c r="K49" i="145"/>
  <c r="K61" i="145"/>
  <c r="K64" i="145"/>
  <c r="K69" i="145"/>
  <c r="K73" i="145"/>
  <c r="K95" i="145"/>
  <c r="K181" i="145"/>
  <c r="K180" i="145"/>
  <c r="K266" i="145"/>
  <c r="K265" i="145"/>
  <c r="K264" i="145" s="1"/>
  <c r="K280" i="145"/>
  <c r="K279" i="145" s="1"/>
  <c r="L16" i="145"/>
  <c r="L49" i="145"/>
  <c r="L61" i="145"/>
  <c r="L64" i="145"/>
  <c r="L69" i="145"/>
  <c r="L73" i="145"/>
  <c r="L95" i="145"/>
  <c r="L181" i="145"/>
  <c r="L180" i="145"/>
  <c r="L266" i="145"/>
  <c r="L265" i="145"/>
  <c r="L264" i="145" s="1"/>
  <c r="L280" i="145"/>
  <c r="L279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2" i="145"/>
  <c r="D34" i="145"/>
  <c r="D35" i="145"/>
  <c r="D36" i="145"/>
  <c r="D37" i="145"/>
  <c r="D38" i="145"/>
  <c r="D39" i="145"/>
  <c r="D41" i="145"/>
  <c r="D42" i="145"/>
  <c r="D43" i="145"/>
  <c r="D44" i="145"/>
  <c r="D45" i="145"/>
  <c r="D46" i="145"/>
  <c r="D50" i="145"/>
  <c r="D51" i="145"/>
  <c r="D52" i="145"/>
  <c r="D53" i="145"/>
  <c r="D54" i="145"/>
  <c r="D55" i="145"/>
  <c r="D56" i="145"/>
  <c r="D57" i="145"/>
  <c r="D58" i="145"/>
  <c r="D59" i="145"/>
  <c r="D60" i="145"/>
  <c r="D62" i="145"/>
  <c r="D63" i="145"/>
  <c r="D65" i="145"/>
  <c r="D66" i="145"/>
  <c r="D67" i="145"/>
  <c r="D68" i="145"/>
  <c r="D70" i="145"/>
  <c r="D71" i="145"/>
  <c r="D72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4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1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4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79" i="145"/>
  <c r="D182" i="145"/>
  <c r="D183" i="145"/>
  <c r="F184" i="145"/>
  <c r="G184" i="145"/>
  <c r="H184" i="145"/>
  <c r="I184" i="145"/>
  <c r="J184" i="145"/>
  <c r="K184" i="145"/>
  <c r="L184" i="145"/>
  <c r="D185" i="145"/>
  <c r="F186" i="145"/>
  <c r="G186" i="145"/>
  <c r="H186" i="145"/>
  <c r="I186" i="145"/>
  <c r="J186" i="145"/>
  <c r="K186" i="145"/>
  <c r="L186" i="145"/>
  <c r="D187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3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78" i="145"/>
  <c r="D281" i="145"/>
  <c r="D282" i="145"/>
  <c r="D283" i="145"/>
  <c r="F284" i="145"/>
  <c r="G284" i="145"/>
  <c r="H284" i="145"/>
  <c r="I284" i="145"/>
  <c r="J284" i="145"/>
  <c r="K284" i="145"/>
  <c r="L284" i="145"/>
  <c r="D285" i="145"/>
  <c r="F286" i="145"/>
  <c r="G286" i="145"/>
  <c r="H286" i="145"/>
  <c r="I286" i="145"/>
  <c r="J286" i="145"/>
  <c r="K286" i="145"/>
  <c r="L286" i="145"/>
  <c r="D287" i="145"/>
  <c r="F16" i="144"/>
  <c r="F15" i="144" s="1"/>
  <c r="F49" i="144"/>
  <c r="F61" i="144"/>
  <c r="F64" i="144"/>
  <c r="F69" i="144"/>
  <c r="F73" i="144"/>
  <c r="F95" i="144"/>
  <c r="F181" i="144"/>
  <c r="F180" i="144" s="1"/>
  <c r="F266" i="144"/>
  <c r="F265" i="144" s="1"/>
  <c r="F264" i="144" s="1"/>
  <c r="F188" i="144" s="1"/>
  <c r="F280" i="144"/>
  <c r="G16" i="144"/>
  <c r="G49" i="144"/>
  <c r="G61" i="144"/>
  <c r="G64" i="144"/>
  <c r="G69" i="144"/>
  <c r="G73" i="144"/>
  <c r="G95" i="144"/>
  <c r="G181" i="144"/>
  <c r="G180" i="144" s="1"/>
  <c r="G266" i="144"/>
  <c r="G265" i="144" s="1"/>
  <c r="G264" i="144" s="1"/>
  <c r="G280" i="144"/>
  <c r="G279" i="144"/>
  <c r="H16" i="144"/>
  <c r="H15" i="144"/>
  <c r="H49" i="144"/>
  <c r="H61" i="144"/>
  <c r="H64" i="144"/>
  <c r="H69" i="144"/>
  <c r="H95" i="144"/>
  <c r="H181" i="144"/>
  <c r="H180" i="144" s="1"/>
  <c r="D180" i="144" s="1"/>
  <c r="H266" i="144"/>
  <c r="H265" i="144" s="1"/>
  <c r="H264" i="144" s="1"/>
  <c r="H280" i="144"/>
  <c r="H279" i="144" s="1"/>
  <c r="I16" i="144"/>
  <c r="I49" i="144"/>
  <c r="D49" i="144" s="1"/>
  <c r="I61" i="144"/>
  <c r="I64" i="144"/>
  <c r="I69" i="144"/>
  <c r="I95" i="144"/>
  <c r="I181" i="144"/>
  <c r="I180" i="144" s="1"/>
  <c r="I266" i="144"/>
  <c r="I265" i="144" s="1"/>
  <c r="I264" i="144" s="1"/>
  <c r="I280" i="144"/>
  <c r="I279" i="144" s="1"/>
  <c r="J16" i="144"/>
  <c r="J49" i="144"/>
  <c r="J61" i="144"/>
  <c r="J64" i="144"/>
  <c r="J69" i="144"/>
  <c r="J73" i="144"/>
  <c r="J95" i="144"/>
  <c r="J181" i="144"/>
  <c r="J180" i="144"/>
  <c r="J266" i="144"/>
  <c r="J265" i="144"/>
  <c r="J264" i="144" s="1"/>
  <c r="J280" i="144"/>
  <c r="J279" i="144"/>
  <c r="K16" i="144"/>
  <c r="K49" i="144"/>
  <c r="K61" i="144"/>
  <c r="K64" i="144"/>
  <c r="K69" i="144"/>
  <c r="K73" i="144"/>
  <c r="K95" i="144"/>
  <c r="K181" i="144"/>
  <c r="K180" i="144" s="1"/>
  <c r="K266" i="144"/>
  <c r="K265" i="144" s="1"/>
  <c r="K264" i="144" s="1"/>
  <c r="K188" i="144" s="1"/>
  <c r="K280" i="144"/>
  <c r="K279" i="144" s="1"/>
  <c r="L16" i="144"/>
  <c r="L15" i="144" s="1"/>
  <c r="L14" i="144" s="1"/>
  <c r="L49" i="144"/>
  <c r="L61" i="144"/>
  <c r="L64" i="144"/>
  <c r="L69" i="144"/>
  <c r="L73" i="144"/>
  <c r="L95" i="144"/>
  <c r="L181" i="144"/>
  <c r="L180" i="144"/>
  <c r="L266" i="144"/>
  <c r="L265" i="144"/>
  <c r="L264" i="144" s="1"/>
  <c r="L188" i="144" s="1"/>
  <c r="L280" i="144"/>
  <c r="L279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2" i="144"/>
  <c r="D34" i="144"/>
  <c r="D35" i="144"/>
  <c r="D36" i="144"/>
  <c r="D37" i="144"/>
  <c r="D38" i="144"/>
  <c r="D39" i="144"/>
  <c r="D41" i="144"/>
  <c r="D42" i="144"/>
  <c r="D43" i="144"/>
  <c r="D44" i="144"/>
  <c r="D45" i="144"/>
  <c r="D46" i="144"/>
  <c r="D50" i="144"/>
  <c r="D51" i="144"/>
  <c r="D52" i="144"/>
  <c r="D53" i="144"/>
  <c r="D54" i="144"/>
  <c r="D55" i="144"/>
  <c r="D56" i="144"/>
  <c r="D57" i="144"/>
  <c r="D58" i="144"/>
  <c r="D59" i="144"/>
  <c r="D60" i="144"/>
  <c r="D62" i="144"/>
  <c r="D63" i="144"/>
  <c r="D65" i="144"/>
  <c r="D66" i="144"/>
  <c r="D67" i="144"/>
  <c r="D68" i="144"/>
  <c r="D70" i="144"/>
  <c r="D71" i="144"/>
  <c r="D72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4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1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4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79" i="144"/>
  <c r="D182" i="144"/>
  <c r="D183" i="144"/>
  <c r="F184" i="144"/>
  <c r="G184" i="144"/>
  <c r="D184" i="144" s="1"/>
  <c r="H184" i="144"/>
  <c r="I184" i="144"/>
  <c r="J184" i="144"/>
  <c r="K184" i="144"/>
  <c r="L184" i="144"/>
  <c r="D185" i="144"/>
  <c r="F186" i="144"/>
  <c r="G186" i="144"/>
  <c r="H186" i="144"/>
  <c r="I186" i="144"/>
  <c r="J186" i="144"/>
  <c r="K186" i="144"/>
  <c r="L186" i="144"/>
  <c r="D187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3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78" i="144"/>
  <c r="D281" i="144"/>
  <c r="D282" i="144"/>
  <c r="D283" i="144"/>
  <c r="F284" i="144"/>
  <c r="G284" i="144"/>
  <c r="H284" i="144"/>
  <c r="I284" i="144"/>
  <c r="J284" i="144"/>
  <c r="K284" i="144"/>
  <c r="L284" i="144"/>
  <c r="D285" i="144"/>
  <c r="F286" i="144"/>
  <c r="G286" i="144"/>
  <c r="H286" i="144"/>
  <c r="I286" i="144"/>
  <c r="J286" i="144"/>
  <c r="K286" i="144"/>
  <c r="L286" i="144"/>
  <c r="D287" i="144"/>
  <c r="F16" i="143"/>
  <c r="F49" i="143"/>
  <c r="F61" i="143"/>
  <c r="F64" i="143"/>
  <c r="F69" i="143"/>
  <c r="F95" i="143"/>
  <c r="F181" i="143"/>
  <c r="F180" i="143" s="1"/>
  <c r="F266" i="143"/>
  <c r="F280" i="143"/>
  <c r="F279" i="143"/>
  <c r="G16" i="143"/>
  <c r="G49" i="143"/>
  <c r="G61" i="143"/>
  <c r="G64" i="143"/>
  <c r="G69" i="143"/>
  <c r="G95" i="143"/>
  <c r="G181" i="143"/>
  <c r="G180" i="143"/>
  <c r="G266" i="143"/>
  <c r="G280" i="143"/>
  <c r="G279" i="143" s="1"/>
  <c r="H16" i="143"/>
  <c r="H49" i="143"/>
  <c r="H61" i="143"/>
  <c r="H64" i="143"/>
  <c r="H69" i="143"/>
  <c r="H95" i="143"/>
  <c r="H181" i="143"/>
  <c r="H180" i="143" s="1"/>
  <c r="H266" i="143"/>
  <c r="H265" i="143" s="1"/>
  <c r="H264" i="143" s="1"/>
  <c r="H280" i="143"/>
  <c r="H279" i="143"/>
  <c r="I16" i="143"/>
  <c r="I49" i="143"/>
  <c r="I61" i="143"/>
  <c r="I64" i="143"/>
  <c r="I69" i="143"/>
  <c r="I95" i="143"/>
  <c r="I181" i="143"/>
  <c r="I180" i="143" s="1"/>
  <c r="I266" i="143"/>
  <c r="I265" i="143" s="1"/>
  <c r="I264" i="143" s="1"/>
  <c r="I280" i="143"/>
  <c r="I279" i="143"/>
  <c r="J49" i="143"/>
  <c r="J61" i="143"/>
  <c r="J64" i="143"/>
  <c r="J69" i="143"/>
  <c r="J73" i="143"/>
  <c r="J95" i="143"/>
  <c r="J181" i="143"/>
  <c r="J180" i="143"/>
  <c r="J266" i="143"/>
  <c r="J265" i="143" s="1"/>
  <c r="J264" i="143" s="1"/>
  <c r="J280" i="143"/>
  <c r="J279" i="143" s="1"/>
  <c r="K14" i="143"/>
  <c r="K49" i="143"/>
  <c r="K61" i="143"/>
  <c r="K64" i="143"/>
  <c r="K69" i="143"/>
  <c r="K73" i="143"/>
  <c r="K73" i="151" s="1"/>
  <c r="K95" i="143"/>
  <c r="K181" i="143"/>
  <c r="K180" i="143" s="1"/>
  <c r="K266" i="143"/>
  <c r="K265" i="143" s="1"/>
  <c r="K264" i="143" s="1"/>
  <c r="K280" i="143"/>
  <c r="K279" i="143" s="1"/>
  <c r="L14" i="143"/>
  <c r="L49" i="143"/>
  <c r="L61" i="143"/>
  <c r="L64" i="143"/>
  <c r="L69" i="143"/>
  <c r="L73" i="143"/>
  <c r="L95" i="143"/>
  <c r="L181" i="143"/>
  <c r="L180" i="143" s="1"/>
  <c r="L266" i="143"/>
  <c r="L265" i="143" s="1"/>
  <c r="L264" i="143" s="1"/>
  <c r="L280" i="143"/>
  <c r="L279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2" i="143"/>
  <c r="D34" i="143"/>
  <c r="D35" i="143"/>
  <c r="D36" i="143"/>
  <c r="D37" i="143"/>
  <c r="D38" i="143"/>
  <c r="D39" i="143"/>
  <c r="D41" i="143"/>
  <c r="D42" i="143"/>
  <c r="D43" i="143"/>
  <c r="D44" i="143"/>
  <c r="D45" i="143"/>
  <c r="D46" i="143"/>
  <c r="D50" i="143"/>
  <c r="D51" i="143"/>
  <c r="D52" i="143"/>
  <c r="D53" i="143"/>
  <c r="D54" i="143"/>
  <c r="D55" i="143"/>
  <c r="D56" i="143"/>
  <c r="D57" i="143"/>
  <c r="D58" i="143"/>
  <c r="D59" i="143"/>
  <c r="D60" i="143"/>
  <c r="D62" i="143"/>
  <c r="D63" i="143"/>
  <c r="D65" i="143"/>
  <c r="D66" i="143"/>
  <c r="D67" i="143"/>
  <c r="D68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4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1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4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79" i="143"/>
  <c r="D182" i="143"/>
  <c r="D183" i="143"/>
  <c r="F184" i="143"/>
  <c r="G184" i="143"/>
  <c r="H184" i="143"/>
  <c r="I184" i="143"/>
  <c r="J184" i="143"/>
  <c r="K184" i="143"/>
  <c r="L184" i="143"/>
  <c r="D185" i="143"/>
  <c r="F186" i="143"/>
  <c r="G186" i="143"/>
  <c r="H186" i="143"/>
  <c r="I186" i="143"/>
  <c r="J186" i="143"/>
  <c r="K186" i="143"/>
  <c r="L186" i="143"/>
  <c r="D187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3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78" i="143"/>
  <c r="D281" i="143"/>
  <c r="D282" i="143"/>
  <c r="D283" i="143"/>
  <c r="F284" i="143"/>
  <c r="G284" i="143"/>
  <c r="H284" i="143"/>
  <c r="I284" i="143"/>
  <c r="J284" i="143"/>
  <c r="K284" i="143"/>
  <c r="L284" i="143"/>
  <c r="D285" i="143"/>
  <c r="F286" i="143"/>
  <c r="G286" i="143"/>
  <c r="H286" i="143"/>
  <c r="I286" i="143"/>
  <c r="J286" i="143"/>
  <c r="K286" i="143"/>
  <c r="L286" i="143"/>
  <c r="D287" i="143"/>
  <c r="F49" i="142"/>
  <c r="F61" i="142"/>
  <c r="G61" i="142"/>
  <c r="D61" i="142" s="1"/>
  <c r="H61" i="142"/>
  <c r="I61" i="142"/>
  <c r="F64" i="142"/>
  <c r="F69" i="142"/>
  <c r="G69" i="142"/>
  <c r="H69" i="142"/>
  <c r="I69" i="142"/>
  <c r="F73" i="142"/>
  <c r="F181" i="142"/>
  <c r="F266" i="142"/>
  <c r="F265" i="142" s="1"/>
  <c r="F280" i="142"/>
  <c r="F279" i="142" s="1"/>
  <c r="G49" i="142"/>
  <c r="G64" i="142"/>
  <c r="G73" i="142"/>
  <c r="H73" i="142"/>
  <c r="I73" i="142"/>
  <c r="G181" i="142"/>
  <c r="G180" i="142" s="1"/>
  <c r="G266" i="142"/>
  <c r="G265" i="142" s="1"/>
  <c r="G264" i="142" s="1"/>
  <c r="G280" i="142"/>
  <c r="G279" i="142"/>
  <c r="H49" i="142"/>
  <c r="H64" i="142"/>
  <c r="H48" i="142" s="1"/>
  <c r="H95" i="142"/>
  <c r="I95" i="142"/>
  <c r="D95" i="142" s="1"/>
  <c r="H181" i="142"/>
  <c r="H180" i="142"/>
  <c r="H266" i="142"/>
  <c r="H265" i="142"/>
  <c r="H264" i="142" s="1"/>
  <c r="H280" i="142"/>
  <c r="H279" i="142"/>
  <c r="I49" i="142"/>
  <c r="I64" i="142"/>
  <c r="I181" i="142"/>
  <c r="I180" i="142"/>
  <c r="I266" i="142"/>
  <c r="I265" i="142"/>
  <c r="I264" i="142" s="1"/>
  <c r="I280" i="142"/>
  <c r="I279" i="142"/>
  <c r="J49" i="142"/>
  <c r="J61" i="142"/>
  <c r="J69" i="142"/>
  <c r="J73" i="142"/>
  <c r="J181" i="142"/>
  <c r="J180" i="142"/>
  <c r="J266" i="142"/>
  <c r="J265" i="142"/>
  <c r="J264" i="142" s="1"/>
  <c r="J188" i="142" s="1"/>
  <c r="J280" i="142"/>
  <c r="J279" i="142" s="1"/>
  <c r="K49" i="142"/>
  <c r="K61" i="142"/>
  <c r="K69" i="142"/>
  <c r="K73" i="142"/>
  <c r="K181" i="142"/>
  <c r="K180" i="142" s="1"/>
  <c r="K266" i="142"/>
  <c r="K265" i="142" s="1"/>
  <c r="K264" i="142" s="1"/>
  <c r="K280" i="142"/>
  <c r="K279" i="142" s="1"/>
  <c r="L49" i="142"/>
  <c r="L61" i="142"/>
  <c r="L69" i="142"/>
  <c r="L73" i="142"/>
  <c r="L181" i="142"/>
  <c r="L180" i="142" s="1"/>
  <c r="L266" i="142"/>
  <c r="L265" i="142" s="1"/>
  <c r="L264" i="142" s="1"/>
  <c r="L280" i="142"/>
  <c r="L279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2" i="142"/>
  <c r="D34" i="142"/>
  <c r="D35" i="142"/>
  <c r="D36" i="142"/>
  <c r="D37" i="142"/>
  <c r="D38" i="142"/>
  <c r="D39" i="142"/>
  <c r="D41" i="142"/>
  <c r="D42" i="142"/>
  <c r="D43" i="142"/>
  <c r="D44" i="142"/>
  <c r="D45" i="142"/>
  <c r="D46" i="142"/>
  <c r="D50" i="142"/>
  <c r="D51" i="142"/>
  <c r="D52" i="142"/>
  <c r="D53" i="142"/>
  <c r="D54" i="142"/>
  <c r="D55" i="142"/>
  <c r="D56" i="142"/>
  <c r="D57" i="142"/>
  <c r="D58" i="142"/>
  <c r="D59" i="142"/>
  <c r="D60" i="142"/>
  <c r="D62" i="142"/>
  <c r="D63" i="142"/>
  <c r="D65" i="142"/>
  <c r="D66" i="142"/>
  <c r="D67" i="142"/>
  <c r="D68" i="142"/>
  <c r="D70" i="142"/>
  <c r="D71" i="142"/>
  <c r="D72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4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1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4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79" i="142"/>
  <c r="D182" i="142"/>
  <c r="D183" i="142"/>
  <c r="F184" i="142"/>
  <c r="G184" i="142"/>
  <c r="H184" i="142"/>
  <c r="I184" i="142"/>
  <c r="J184" i="142"/>
  <c r="K184" i="142"/>
  <c r="L184" i="142"/>
  <c r="D185" i="142"/>
  <c r="F186" i="142"/>
  <c r="G186" i="142"/>
  <c r="H186" i="142"/>
  <c r="I186" i="142"/>
  <c r="J186" i="142"/>
  <c r="K186" i="142"/>
  <c r="L186" i="142"/>
  <c r="D187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3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78" i="142"/>
  <c r="D281" i="142"/>
  <c r="D282" i="142"/>
  <c r="D283" i="142"/>
  <c r="F284" i="142"/>
  <c r="G284" i="142"/>
  <c r="H284" i="142"/>
  <c r="I284" i="142"/>
  <c r="J284" i="142"/>
  <c r="K284" i="142"/>
  <c r="L284" i="142"/>
  <c r="D285" i="142"/>
  <c r="F286" i="142"/>
  <c r="G286" i="142"/>
  <c r="H286" i="142"/>
  <c r="I286" i="142"/>
  <c r="J286" i="142"/>
  <c r="K286" i="142"/>
  <c r="L286" i="142"/>
  <c r="D287" i="142"/>
  <c r="F16" i="141"/>
  <c r="F15" i="141" s="1"/>
  <c r="D15" i="141" s="1"/>
  <c r="F49" i="141"/>
  <c r="F61" i="141"/>
  <c r="D61" i="141" s="1"/>
  <c r="F64" i="141"/>
  <c r="F69" i="141"/>
  <c r="F73" i="141"/>
  <c r="F95" i="141"/>
  <c r="F181" i="141"/>
  <c r="F180" i="141" s="1"/>
  <c r="F266" i="141"/>
  <c r="F265" i="141" s="1"/>
  <c r="F264" i="141" s="1"/>
  <c r="F280" i="141"/>
  <c r="G16" i="141"/>
  <c r="G49" i="141"/>
  <c r="G61" i="141"/>
  <c r="G64" i="141"/>
  <c r="G69" i="141"/>
  <c r="G73" i="141"/>
  <c r="G95" i="141"/>
  <c r="G181" i="141"/>
  <c r="G180" i="141" s="1"/>
  <c r="G266" i="141"/>
  <c r="G265" i="141" s="1"/>
  <c r="G264" i="141" s="1"/>
  <c r="G188" i="141" s="1"/>
  <c r="G280" i="141"/>
  <c r="G279" i="141" s="1"/>
  <c r="H16" i="141"/>
  <c r="H15" i="141" s="1"/>
  <c r="H49" i="141"/>
  <c r="H61" i="141"/>
  <c r="H64" i="141"/>
  <c r="H69" i="141"/>
  <c r="H73" i="141"/>
  <c r="H95" i="141"/>
  <c r="H181" i="141"/>
  <c r="H180" i="141" s="1"/>
  <c r="H266" i="141"/>
  <c r="H280" i="141"/>
  <c r="H279" i="141" s="1"/>
  <c r="I16" i="141"/>
  <c r="I15" i="141" s="1"/>
  <c r="I49" i="141"/>
  <c r="I61" i="141"/>
  <c r="I64" i="141"/>
  <c r="I69" i="141"/>
  <c r="I73" i="141"/>
  <c r="I95" i="141"/>
  <c r="I181" i="141"/>
  <c r="I180" i="141" s="1"/>
  <c r="I266" i="141"/>
  <c r="I265" i="141" s="1"/>
  <c r="I264" i="141" s="1"/>
  <c r="I280" i="141"/>
  <c r="I279" i="141" s="1"/>
  <c r="J16" i="141"/>
  <c r="J49" i="141"/>
  <c r="J61" i="141"/>
  <c r="J64" i="141"/>
  <c r="J69" i="141"/>
  <c r="J73" i="141"/>
  <c r="J95" i="141"/>
  <c r="J181" i="141"/>
  <c r="J180" i="141" s="1"/>
  <c r="J266" i="141"/>
  <c r="J265" i="141" s="1"/>
  <c r="J264" i="141" s="1"/>
  <c r="J188" i="141" s="1"/>
  <c r="J280" i="141"/>
  <c r="J279" i="141" s="1"/>
  <c r="K16" i="141"/>
  <c r="K15" i="141" s="1"/>
  <c r="K14" i="141" s="1"/>
  <c r="K13" i="141" s="1"/>
  <c r="K49" i="141"/>
  <c r="K61" i="141"/>
  <c r="K64" i="141"/>
  <c r="K69" i="141"/>
  <c r="K73" i="141"/>
  <c r="K95" i="141"/>
  <c r="K181" i="141"/>
  <c r="K180" i="141"/>
  <c r="K266" i="141"/>
  <c r="K265" i="141"/>
  <c r="K264" i="141" s="1"/>
  <c r="K280" i="141"/>
  <c r="K279" i="141"/>
  <c r="L16" i="141"/>
  <c r="L49" i="141"/>
  <c r="L61" i="141"/>
  <c r="L64" i="141"/>
  <c r="L69" i="141"/>
  <c r="L73" i="141"/>
  <c r="L95" i="141"/>
  <c r="L181" i="141"/>
  <c r="L180" i="141" s="1"/>
  <c r="L266" i="141"/>
  <c r="L265" i="141" s="1"/>
  <c r="L264" i="141" s="1"/>
  <c r="L280" i="141"/>
  <c r="L279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2" i="141"/>
  <c r="D33" i="141"/>
  <c r="D34" i="141"/>
  <c r="D35" i="141"/>
  <c r="D36" i="141"/>
  <c r="D37" i="141"/>
  <c r="D38" i="141"/>
  <c r="D39" i="141"/>
  <c r="D41" i="141"/>
  <c r="D42" i="141"/>
  <c r="D43" i="141"/>
  <c r="D44" i="141"/>
  <c r="D45" i="141"/>
  <c r="D46" i="141"/>
  <c r="D50" i="141"/>
  <c r="D51" i="141"/>
  <c r="D52" i="141"/>
  <c r="D53" i="141"/>
  <c r="D54" i="141"/>
  <c r="D55" i="141"/>
  <c r="D56" i="141"/>
  <c r="D57" i="141"/>
  <c r="D58" i="141"/>
  <c r="D59" i="141"/>
  <c r="D60" i="141"/>
  <c r="D62" i="141"/>
  <c r="D63" i="141"/>
  <c r="D65" i="141"/>
  <c r="D66" i="141"/>
  <c r="D67" i="141"/>
  <c r="D68" i="141"/>
  <c r="D70" i="141"/>
  <c r="D71" i="141"/>
  <c r="D72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4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1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4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79" i="141"/>
  <c r="D182" i="141"/>
  <c r="D183" i="141"/>
  <c r="F184" i="141"/>
  <c r="G184" i="141"/>
  <c r="H184" i="141"/>
  <c r="I184" i="141"/>
  <c r="J184" i="141"/>
  <c r="K184" i="141"/>
  <c r="L184" i="141"/>
  <c r="D185" i="141"/>
  <c r="F186" i="141"/>
  <c r="G186" i="141"/>
  <c r="H186" i="141"/>
  <c r="D186" i="141" s="1"/>
  <c r="I186" i="141"/>
  <c r="J186" i="141"/>
  <c r="K186" i="141"/>
  <c r="L186" i="141"/>
  <c r="D187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3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78" i="141"/>
  <c r="D281" i="141"/>
  <c r="D282" i="141"/>
  <c r="D283" i="141"/>
  <c r="F284" i="141"/>
  <c r="G284" i="141"/>
  <c r="H284" i="141"/>
  <c r="I284" i="141"/>
  <c r="J284" i="141"/>
  <c r="K284" i="141"/>
  <c r="L284" i="141"/>
  <c r="D285" i="141"/>
  <c r="F286" i="141"/>
  <c r="G286" i="141"/>
  <c r="H286" i="141"/>
  <c r="I286" i="141"/>
  <c r="J286" i="141"/>
  <c r="K286" i="141"/>
  <c r="L286" i="141"/>
  <c r="D287" i="141"/>
  <c r="F16" i="140"/>
  <c r="F49" i="140"/>
  <c r="F61" i="140"/>
  <c r="F48" i="140" s="1"/>
  <c r="F64" i="140"/>
  <c r="F69" i="140"/>
  <c r="F73" i="140"/>
  <c r="F95" i="140"/>
  <c r="F181" i="140"/>
  <c r="F266" i="140"/>
  <c r="F265" i="140" s="1"/>
  <c r="F280" i="140"/>
  <c r="F279" i="140" s="1"/>
  <c r="G16" i="140"/>
  <c r="G15" i="140" s="1"/>
  <c r="G49" i="140"/>
  <c r="G61" i="140"/>
  <c r="G64" i="140"/>
  <c r="G69" i="140"/>
  <c r="G73" i="140"/>
  <c r="G95" i="140"/>
  <c r="G181" i="140"/>
  <c r="G180" i="140" s="1"/>
  <c r="G266" i="140"/>
  <c r="G265" i="140" s="1"/>
  <c r="G264" i="140" s="1"/>
  <c r="G188" i="140" s="1"/>
  <c r="G280" i="140"/>
  <c r="G279" i="140"/>
  <c r="H16" i="140"/>
  <c r="H49" i="140"/>
  <c r="H61" i="140"/>
  <c r="H64" i="140"/>
  <c r="D64" i="140" s="1"/>
  <c r="H69" i="140"/>
  <c r="H73" i="140"/>
  <c r="H95" i="140"/>
  <c r="H181" i="140"/>
  <c r="H266" i="140"/>
  <c r="H265" i="140" s="1"/>
  <c r="H264" i="140" s="1"/>
  <c r="H280" i="140"/>
  <c r="I16" i="140"/>
  <c r="I49" i="140"/>
  <c r="I61" i="140"/>
  <c r="I64" i="140"/>
  <c r="I69" i="140"/>
  <c r="I73" i="140"/>
  <c r="I95" i="140"/>
  <c r="I181" i="140"/>
  <c r="I180" i="140" s="1"/>
  <c r="I266" i="140"/>
  <c r="I265" i="140" s="1"/>
  <c r="I264" i="140" s="1"/>
  <c r="I280" i="140"/>
  <c r="I279" i="140" s="1"/>
  <c r="J16" i="140"/>
  <c r="J49" i="140"/>
  <c r="J61" i="140"/>
  <c r="J64" i="140"/>
  <c r="J69" i="140"/>
  <c r="J73" i="140"/>
  <c r="J95" i="140"/>
  <c r="J181" i="140"/>
  <c r="J180" i="140" s="1"/>
  <c r="J266" i="140"/>
  <c r="J265" i="140" s="1"/>
  <c r="J264" i="140" s="1"/>
  <c r="J280" i="140"/>
  <c r="J279" i="140" s="1"/>
  <c r="K16" i="140"/>
  <c r="K49" i="140"/>
  <c r="K61" i="140"/>
  <c r="K64" i="140"/>
  <c r="K69" i="140"/>
  <c r="K73" i="140"/>
  <c r="K95" i="140"/>
  <c r="K181" i="140"/>
  <c r="K180" i="140" s="1"/>
  <c r="K266" i="140"/>
  <c r="K265" i="140" s="1"/>
  <c r="K264" i="140" s="1"/>
  <c r="K188" i="140" s="1"/>
  <c r="K280" i="140"/>
  <c r="K279" i="140" s="1"/>
  <c r="L16" i="140"/>
  <c r="L49" i="140"/>
  <c r="L61" i="140"/>
  <c r="L64" i="140"/>
  <c r="L69" i="140"/>
  <c r="L73" i="140"/>
  <c r="L95" i="140"/>
  <c r="L181" i="140"/>
  <c r="L180" i="140" s="1"/>
  <c r="L266" i="140"/>
  <c r="L265" i="140" s="1"/>
  <c r="L264" i="140" s="1"/>
  <c r="L280" i="140"/>
  <c r="L279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2" i="140"/>
  <c r="D34" i="140"/>
  <c r="D35" i="140"/>
  <c r="D36" i="140"/>
  <c r="D37" i="140"/>
  <c r="D38" i="140"/>
  <c r="D39" i="140"/>
  <c r="D41" i="140"/>
  <c r="D42" i="140"/>
  <c r="D43" i="140"/>
  <c r="D44" i="140"/>
  <c r="D45" i="140"/>
  <c r="D46" i="140"/>
  <c r="D50" i="140"/>
  <c r="D51" i="140"/>
  <c r="D52" i="140"/>
  <c r="D53" i="140"/>
  <c r="D54" i="140"/>
  <c r="D55" i="140"/>
  <c r="D56" i="140"/>
  <c r="D57" i="140"/>
  <c r="D58" i="140"/>
  <c r="D59" i="140"/>
  <c r="D60" i="140"/>
  <c r="D62" i="140"/>
  <c r="D63" i="140"/>
  <c r="D65" i="140"/>
  <c r="D66" i="140"/>
  <c r="D67" i="140"/>
  <c r="D68" i="140"/>
  <c r="D70" i="140"/>
  <c r="D71" i="140"/>
  <c r="D72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4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1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4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79" i="140"/>
  <c r="D182" i="140"/>
  <c r="D183" i="140"/>
  <c r="F184" i="140"/>
  <c r="G184" i="140"/>
  <c r="H184" i="140"/>
  <c r="I184" i="140"/>
  <c r="J184" i="140"/>
  <c r="K184" i="140"/>
  <c r="L184" i="140"/>
  <c r="D185" i="140"/>
  <c r="F186" i="140"/>
  <c r="G186" i="140"/>
  <c r="H186" i="140"/>
  <c r="I186" i="140"/>
  <c r="J186" i="140"/>
  <c r="K186" i="140"/>
  <c r="L186" i="140"/>
  <c r="D187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3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78" i="140"/>
  <c r="D281" i="140"/>
  <c r="D282" i="140"/>
  <c r="D283" i="140"/>
  <c r="F284" i="140"/>
  <c r="G284" i="140"/>
  <c r="H284" i="140"/>
  <c r="I284" i="140"/>
  <c r="J284" i="140"/>
  <c r="K284" i="140"/>
  <c r="L284" i="140"/>
  <c r="D285" i="140"/>
  <c r="F286" i="140"/>
  <c r="G286" i="140"/>
  <c r="H286" i="140"/>
  <c r="D286" i="140"/>
  <c r="I286" i="140"/>
  <c r="J286" i="140"/>
  <c r="K286" i="140"/>
  <c r="L286" i="140"/>
  <c r="D287" i="140"/>
  <c r="L286" i="121"/>
  <c r="K286" i="121"/>
  <c r="J286" i="121"/>
  <c r="I286" i="121"/>
  <c r="H286" i="121"/>
  <c r="G286" i="121"/>
  <c r="F286" i="121"/>
  <c r="L284" i="121"/>
  <c r="K284" i="121"/>
  <c r="J284" i="121"/>
  <c r="I284" i="121"/>
  <c r="H284" i="121"/>
  <c r="G284" i="121"/>
  <c r="F284" i="121"/>
  <c r="L186" i="121"/>
  <c r="K186" i="121"/>
  <c r="J186" i="121"/>
  <c r="I186" i="121"/>
  <c r="H186" i="121"/>
  <c r="G186" i="121"/>
  <c r="F186" i="121"/>
  <c r="D186" i="121" s="1"/>
  <c r="L184" i="121"/>
  <c r="K184" i="121"/>
  <c r="J184" i="121"/>
  <c r="I184" i="121"/>
  <c r="H184" i="121"/>
  <c r="G184" i="121"/>
  <c r="F184" i="121"/>
  <c r="F280" i="121"/>
  <c r="F279" i="121" s="1"/>
  <c r="L16" i="121"/>
  <c r="L15" i="121" s="1"/>
  <c r="L49" i="121"/>
  <c r="L61" i="121"/>
  <c r="L64" i="121"/>
  <c r="L69" i="121"/>
  <c r="L73" i="121"/>
  <c r="L95" i="121"/>
  <c r="L181" i="121"/>
  <c r="L180" i="121" s="1"/>
  <c r="K16" i="121"/>
  <c r="K49" i="121"/>
  <c r="K61" i="121"/>
  <c r="K64" i="121"/>
  <c r="K69" i="121"/>
  <c r="K73" i="121"/>
  <c r="K95" i="121"/>
  <c r="K181" i="121"/>
  <c r="K180" i="121" s="1"/>
  <c r="J16" i="121"/>
  <c r="J15" i="121" s="1"/>
  <c r="J49" i="121"/>
  <c r="J61" i="121"/>
  <c r="J64" i="121"/>
  <c r="J69" i="121"/>
  <c r="J73" i="121"/>
  <c r="J95" i="121"/>
  <c r="J181" i="121"/>
  <c r="J180" i="121" s="1"/>
  <c r="I16" i="121"/>
  <c r="I49" i="121"/>
  <c r="I61" i="121"/>
  <c r="I64" i="121"/>
  <c r="I69" i="121"/>
  <c r="I73" i="121"/>
  <c r="I95" i="121"/>
  <c r="I181" i="121"/>
  <c r="I180" i="121" s="1"/>
  <c r="H16" i="121"/>
  <c r="H15" i="121" s="1"/>
  <c r="H49" i="121"/>
  <c r="H61" i="121"/>
  <c r="H64" i="121"/>
  <c r="H69" i="121"/>
  <c r="H73" i="121"/>
  <c r="H95" i="121"/>
  <c r="H181" i="121"/>
  <c r="H180" i="121" s="1"/>
  <c r="G16" i="121"/>
  <c r="G49" i="121"/>
  <c r="D49" i="121" s="1"/>
  <c r="G64" i="121"/>
  <c r="G69" i="121"/>
  <c r="G73" i="121"/>
  <c r="G95" i="121"/>
  <c r="G181" i="121"/>
  <c r="F16" i="121"/>
  <c r="F49" i="121"/>
  <c r="F61" i="121"/>
  <c r="D61" i="121" s="1"/>
  <c r="F64" i="121"/>
  <c r="F69" i="121"/>
  <c r="F73" i="121"/>
  <c r="F95" i="121"/>
  <c r="D95" i="121" s="1"/>
  <c r="F181" i="121"/>
  <c r="F180" i="121" s="1"/>
  <c r="D180" i="121" s="1"/>
  <c r="I266" i="121"/>
  <c r="I265" i="121" s="1"/>
  <c r="I264" i="121" s="1"/>
  <c r="I280" i="121"/>
  <c r="I279" i="121" s="1"/>
  <c r="H266" i="121"/>
  <c r="H265" i="121" s="1"/>
  <c r="H264" i="121" s="1"/>
  <c r="H280" i="121"/>
  <c r="H279" i="121" s="1"/>
  <c r="G266" i="121"/>
  <c r="G265" i="121" s="1"/>
  <c r="G264" i="121"/>
  <c r="G280" i="121"/>
  <c r="F266" i="121"/>
  <c r="F265" i="121" s="1"/>
  <c r="F264" i="121" s="1"/>
  <c r="F188" i="121" s="1"/>
  <c r="L266" i="121"/>
  <c r="L265" i="121" s="1"/>
  <c r="L264" i="121" s="1"/>
  <c r="L280" i="121"/>
  <c r="L279" i="121" s="1"/>
  <c r="K266" i="121"/>
  <c r="K265" i="121" s="1"/>
  <c r="K264" i="121" s="1"/>
  <c r="K280" i="121"/>
  <c r="K279" i="121" s="1"/>
  <c r="J266" i="121"/>
  <c r="J265" i="121" s="1"/>
  <c r="J264" i="121" s="1"/>
  <c r="J280" i="121"/>
  <c r="J279" i="121" s="1"/>
  <c r="D287" i="121"/>
  <c r="D286" i="121"/>
  <c r="D285" i="121"/>
  <c r="D283" i="121"/>
  <c r="D282" i="121"/>
  <c r="D281" i="121"/>
  <c r="D278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3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7" i="121"/>
  <c r="D185" i="121"/>
  <c r="D183" i="121"/>
  <c r="D182" i="121"/>
  <c r="D179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4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2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4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2" i="121"/>
  <c r="D71" i="121"/>
  <c r="D70" i="121"/>
  <c r="D68" i="121"/>
  <c r="D67" i="121"/>
  <c r="D66" i="121"/>
  <c r="D65" i="121"/>
  <c r="D63" i="121"/>
  <c r="D62" i="121"/>
  <c r="D60" i="121"/>
  <c r="D59" i="121"/>
  <c r="D58" i="121"/>
  <c r="D57" i="121"/>
  <c r="D56" i="121"/>
  <c r="D55" i="121"/>
  <c r="D54" i="121"/>
  <c r="D53" i="121"/>
  <c r="D52" i="121"/>
  <c r="D51" i="121"/>
  <c r="D50" i="121"/>
  <c r="D46" i="121"/>
  <c r="D45" i="121"/>
  <c r="D44" i="121"/>
  <c r="D43" i="121"/>
  <c r="D42" i="121"/>
  <c r="D41" i="121"/>
  <c r="D39" i="121"/>
  <c r="D38" i="121"/>
  <c r="D37" i="121"/>
  <c r="D36" i="121"/>
  <c r="D35" i="121"/>
  <c r="D34" i="121"/>
  <c r="D32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L53" i="132"/>
  <c r="L59" i="132"/>
  <c r="L58" i="132" s="1"/>
  <c r="L64" i="132"/>
  <c r="L63" i="132" s="1"/>
  <c r="L68" i="132"/>
  <c r="K53" i="132"/>
  <c r="K31" i="132" s="1"/>
  <c r="K59" i="132"/>
  <c r="K58" i="132" s="1"/>
  <c r="K64" i="132"/>
  <c r="K63" i="132" s="1"/>
  <c r="K68" i="132"/>
  <c r="J53" i="132"/>
  <c r="J59" i="132"/>
  <c r="J58" i="132" s="1"/>
  <c r="J64" i="132"/>
  <c r="J63" i="132" s="1"/>
  <c r="J68" i="132"/>
  <c r="L199" i="132"/>
  <c r="K199" i="132"/>
  <c r="J199" i="132"/>
  <c r="L197" i="132"/>
  <c r="L196" i="132" s="1"/>
  <c r="K197" i="132"/>
  <c r="K196" i="132" s="1"/>
  <c r="J197" i="132"/>
  <c r="J196" i="132" s="1"/>
  <c r="L370" i="132"/>
  <c r="L369" i="132" s="1"/>
  <c r="K370" i="132"/>
  <c r="K369" i="132" s="1"/>
  <c r="J370" i="132"/>
  <c r="J369" i="132" s="1"/>
  <c r="L367" i="132"/>
  <c r="L366" i="132" s="1"/>
  <c r="L365" i="132" s="1"/>
  <c r="L364" i="132" s="1"/>
  <c r="K367" i="132"/>
  <c r="K366" i="132" s="1"/>
  <c r="K365" i="132" s="1"/>
  <c r="K364" i="132" s="1"/>
  <c r="J367" i="132"/>
  <c r="J366" i="132" s="1"/>
  <c r="J365" i="132" s="1"/>
  <c r="J364" i="132" s="1"/>
  <c r="L385" i="132"/>
  <c r="L389" i="132"/>
  <c r="K385" i="132"/>
  <c r="K389" i="132"/>
  <c r="J385" i="132"/>
  <c r="J389" i="132"/>
  <c r="F264" i="145"/>
  <c r="J48" i="148"/>
  <c r="D284" i="149"/>
  <c r="I48" i="148"/>
  <c r="D69" i="148"/>
  <c r="L188" i="150"/>
  <c r="I48" i="150"/>
  <c r="G48" i="150"/>
  <c r="I48" i="152"/>
  <c r="G265" i="152"/>
  <c r="D266" i="152"/>
  <c r="D95" i="152"/>
  <c r="D69" i="152"/>
  <c r="D61" i="152"/>
  <c r="F279" i="152"/>
  <c r="F188" i="152" s="1"/>
  <c r="E64" i="132"/>
  <c r="G159" i="132"/>
  <c r="D280" i="149"/>
  <c r="L48" i="150"/>
  <c r="J48" i="150"/>
  <c r="I188" i="152"/>
  <c r="E72" i="132"/>
  <c r="E29" i="132"/>
  <c r="G48" i="153"/>
  <c r="G180" i="154"/>
  <c r="F279" i="155"/>
  <c r="F264" i="155"/>
  <c r="F188" i="155" s="1"/>
  <c r="D286" i="154"/>
  <c r="D286" i="155"/>
  <c r="H188" i="155"/>
  <c r="J48" i="155"/>
  <c r="F264" i="154"/>
  <c r="D16" i="147"/>
  <c r="D73" i="147"/>
  <c r="G48" i="147"/>
  <c r="D49" i="147"/>
  <c r="F264" i="148"/>
  <c r="F188" i="148" s="1"/>
  <c r="H188" i="150"/>
  <c r="J14" i="148"/>
  <c r="J13" i="148" s="1"/>
  <c r="L188" i="154"/>
  <c r="D16" i="152"/>
  <c r="E197" i="132"/>
  <c r="L48" i="154"/>
  <c r="L14" i="154" s="1"/>
  <c r="L13" i="154" s="1"/>
  <c r="L12" i="154" s="1"/>
  <c r="F48" i="154"/>
  <c r="D152" i="143"/>
  <c r="G188" i="144"/>
  <c r="D265" i="144"/>
  <c r="D181" i="144"/>
  <c r="L188" i="149"/>
  <c r="I188" i="149"/>
  <c r="D40" i="152"/>
  <c r="D95" i="153"/>
  <c r="E203" i="132"/>
  <c r="G188" i="153"/>
  <c r="H21" i="132"/>
  <c r="H20" i="132" s="1"/>
  <c r="F180" i="154"/>
  <c r="D180" i="154" s="1"/>
  <c r="D284" i="155"/>
  <c r="G279" i="121"/>
  <c r="D280" i="121"/>
  <c r="F180" i="142"/>
  <c r="D180" i="142" s="1"/>
  <c r="D280" i="145"/>
  <c r="L14" i="142"/>
  <c r="F279" i="144"/>
  <c r="D280" i="144"/>
  <c r="D184" i="145"/>
  <c r="D61" i="145"/>
  <c r="D286" i="147"/>
  <c r="F265" i="147"/>
  <c r="F180" i="147"/>
  <c r="D180" i="147" s="1"/>
  <c r="D181" i="147"/>
  <c r="D64" i="147"/>
  <c r="D184" i="154"/>
  <c r="D280" i="148"/>
  <c r="D181" i="148"/>
  <c r="D181" i="149"/>
  <c r="D266" i="150"/>
  <c r="D181" i="150"/>
  <c r="D279" i="144"/>
  <c r="F188" i="145"/>
  <c r="F20" i="132"/>
  <c r="D61" i="143"/>
  <c r="H48" i="149"/>
  <c r="G152" i="151"/>
  <c r="D95" i="144"/>
  <c r="G265" i="143"/>
  <c r="D95" i="147"/>
  <c r="D181" i="142"/>
  <c r="H188" i="143"/>
  <c r="H369" i="132"/>
  <c r="E370" i="132"/>
  <c r="I61" i="151"/>
  <c r="D40" i="121"/>
  <c r="G366" i="132"/>
  <c r="G365" i="132" s="1"/>
  <c r="G48" i="148"/>
  <c r="G180" i="121"/>
  <c r="F180" i="140"/>
  <c r="G15" i="141"/>
  <c r="J14" i="142"/>
  <c r="H180" i="146"/>
  <c r="G48" i="146"/>
  <c r="F279" i="146"/>
  <c r="H48" i="147"/>
  <c r="H14" i="147" s="1"/>
  <c r="D266" i="148"/>
  <c r="K48" i="148"/>
  <c r="D286" i="150"/>
  <c r="G279" i="152"/>
  <c r="D279" i="152" s="1"/>
  <c r="D280" i="152"/>
  <c r="G48" i="152"/>
  <c r="H58" i="132"/>
  <c r="H188" i="153"/>
  <c r="D49" i="140"/>
  <c r="D64" i="143"/>
  <c r="I265" i="145"/>
  <c r="D265" i="145" s="1"/>
  <c r="D266" i="145"/>
  <c r="D279" i="147"/>
  <c r="D61" i="147"/>
  <c r="G264" i="148"/>
  <c r="D264" i="148" s="1"/>
  <c r="D265" i="148"/>
  <c r="I264" i="153"/>
  <c r="D265" i="153"/>
  <c r="D264" i="144"/>
  <c r="D16" i="149"/>
  <c r="F48" i="147"/>
  <c r="D48" i="147" s="1"/>
  <c r="J15" i="141"/>
  <c r="J14" i="141" s="1"/>
  <c r="J13" i="141" s="1"/>
  <c r="J12" i="141" s="1"/>
  <c r="L188" i="145"/>
  <c r="D186" i="149"/>
  <c r="J15" i="149"/>
  <c r="J14" i="149" s="1"/>
  <c r="J13" i="149" s="1"/>
  <c r="F48" i="152"/>
  <c r="D49" i="152"/>
  <c r="F15" i="142"/>
  <c r="I48" i="146"/>
  <c r="D16" i="145"/>
  <c r="I48" i="149"/>
  <c r="F188" i="149"/>
  <c r="J48" i="121"/>
  <c r="J14" i="121" s="1"/>
  <c r="L188" i="140"/>
  <c r="D181" i="141"/>
  <c r="D181" i="143"/>
  <c r="F48" i="146"/>
  <c r="D280" i="147"/>
  <c r="G265" i="149"/>
  <c r="G264" i="149" s="1"/>
  <c r="D264" i="149" s="1"/>
  <c r="D266" i="149"/>
  <c r="G15" i="149"/>
  <c r="D180" i="149"/>
  <c r="D64" i="149"/>
  <c r="D280" i="150"/>
  <c r="L15" i="150"/>
  <c r="L14" i="150" s="1"/>
  <c r="L13" i="150" s="1"/>
  <c r="L12" i="150" s="1"/>
  <c r="G264" i="150"/>
  <c r="G188" i="150" s="1"/>
  <c r="H48" i="140"/>
  <c r="D184" i="142"/>
  <c r="K14" i="142"/>
  <c r="D184" i="143"/>
  <c r="J15" i="144"/>
  <c r="J14" i="144"/>
  <c r="J13" i="144" s="1"/>
  <c r="F15" i="145"/>
  <c r="J188" i="146"/>
  <c r="D69" i="146"/>
  <c r="I188" i="148"/>
  <c r="D40" i="149"/>
  <c r="K48" i="150"/>
  <c r="D64" i="150"/>
  <c r="D280" i="155"/>
  <c r="L15" i="155"/>
  <c r="D16" i="155"/>
  <c r="K48" i="140"/>
  <c r="I48" i="141"/>
  <c r="D73" i="141"/>
  <c r="G15" i="144"/>
  <c r="D16" i="144"/>
  <c r="D69" i="144"/>
  <c r="F48" i="144"/>
  <c r="F14" i="144" s="1"/>
  <c r="F13" i="144" s="1"/>
  <c r="K188" i="145"/>
  <c r="D69" i="145"/>
  <c r="F180" i="145"/>
  <c r="D180" i="145" s="1"/>
  <c r="G15" i="146"/>
  <c r="G14" i="146" s="1"/>
  <c r="G13" i="146" s="1"/>
  <c r="K48" i="147"/>
  <c r="I48" i="147"/>
  <c r="G188" i="147"/>
  <c r="D279" i="148"/>
  <c r="D73" i="148"/>
  <c r="F48" i="148"/>
  <c r="D286" i="149"/>
  <c r="G15" i="153"/>
  <c r="G14" i="153" s="1"/>
  <c r="G13" i="153" s="1"/>
  <c r="G12" i="153" s="1"/>
  <c r="F48" i="153"/>
  <c r="J15" i="145"/>
  <c r="G15" i="148"/>
  <c r="G14" i="148" s="1"/>
  <c r="G13" i="148" s="1"/>
  <c r="H48" i="152"/>
  <c r="J188" i="154"/>
  <c r="D334" i="151"/>
  <c r="D152" i="144"/>
  <c r="K48" i="146"/>
  <c r="F15" i="146"/>
  <c r="D64" i="148"/>
  <c r="D73" i="150"/>
  <c r="F48" i="150"/>
  <c r="K188" i="153"/>
  <c r="L14" i="151"/>
  <c r="D186" i="152"/>
  <c r="D181" i="153"/>
  <c r="D33" i="153"/>
  <c r="D152" i="146"/>
  <c r="D152" i="147"/>
  <c r="D152" i="140"/>
  <c r="K15" i="154"/>
  <c r="G48" i="155"/>
  <c r="F152" i="151"/>
  <c r="J14" i="151"/>
  <c r="L169" i="132"/>
  <c r="I201" i="132"/>
  <c r="D69" i="121"/>
  <c r="I365" i="132"/>
  <c r="H201" i="132"/>
  <c r="E170" i="132"/>
  <c r="E160" i="132"/>
  <c r="F158" i="132"/>
  <c r="F14" i="147"/>
  <c r="F14" i="148"/>
  <c r="G188" i="148"/>
  <c r="D188" i="148" s="1"/>
  <c r="I264" i="145"/>
  <c r="D279" i="146"/>
  <c r="G264" i="143"/>
  <c r="D264" i="153"/>
  <c r="I364" i="132"/>
  <c r="I363" i="132" s="1"/>
  <c r="I188" i="145"/>
  <c r="D264" i="145"/>
  <c r="G188" i="149"/>
  <c r="F13" i="147"/>
  <c r="D61" i="149" l="1"/>
  <c r="I48" i="142"/>
  <c r="I48" i="144"/>
  <c r="D324" i="151"/>
  <c r="D204" i="151"/>
  <c r="D326" i="151"/>
  <c r="D127" i="151"/>
  <c r="D193" i="151"/>
  <c r="D237" i="151"/>
  <c r="D253" i="151"/>
  <c r="D330" i="151"/>
  <c r="D336" i="151"/>
  <c r="D43" i="151"/>
  <c r="D41" i="151"/>
  <c r="D165" i="151"/>
  <c r="K13" i="151"/>
  <c r="D265" i="142"/>
  <c r="F264" i="142"/>
  <c r="D15" i="154"/>
  <c r="K14" i="153"/>
  <c r="K13" i="153" s="1"/>
  <c r="K12" i="153" s="1"/>
  <c r="L14" i="153"/>
  <c r="L13" i="153" s="1"/>
  <c r="L12" i="153" s="1"/>
  <c r="I14" i="147"/>
  <c r="I13" i="147" s="1"/>
  <c r="D15" i="144"/>
  <c r="L14" i="155"/>
  <c r="L13" i="155" s="1"/>
  <c r="L12" i="155" s="1"/>
  <c r="J12" i="149"/>
  <c r="D40" i="140"/>
  <c r="H279" i="140"/>
  <c r="D280" i="140"/>
  <c r="D184" i="141"/>
  <c r="D40" i="141"/>
  <c r="H48" i="141"/>
  <c r="H14" i="141" s="1"/>
  <c r="H13" i="141" s="1"/>
  <c r="D69" i="141"/>
  <c r="D286" i="142"/>
  <c r="D73" i="142"/>
  <c r="D49" i="142"/>
  <c r="F265" i="143"/>
  <c r="D266" i="143"/>
  <c r="D186" i="144"/>
  <c r="D64" i="145"/>
  <c r="D49" i="145"/>
  <c r="D279" i="145"/>
  <c r="D284" i="150"/>
  <c r="D184" i="152"/>
  <c r="E68" i="132"/>
  <c r="D184" i="153"/>
  <c r="K48" i="153"/>
  <c r="I279" i="153"/>
  <c r="D280" i="153"/>
  <c r="I48" i="153"/>
  <c r="D48" i="153" s="1"/>
  <c r="D61" i="153"/>
  <c r="D284" i="154"/>
  <c r="D280" i="154"/>
  <c r="G265" i="154"/>
  <c r="D266" i="154"/>
  <c r="D186" i="154"/>
  <c r="D181" i="154"/>
  <c r="J48" i="154"/>
  <c r="J14" i="154" s="1"/>
  <c r="J13" i="154" s="1"/>
  <c r="J12" i="154" s="1"/>
  <c r="D64" i="154"/>
  <c r="I14" i="154"/>
  <c r="I13" i="154" s="1"/>
  <c r="I12" i="154" s="1"/>
  <c r="D61" i="154"/>
  <c r="K48" i="154"/>
  <c r="K14" i="154" s="1"/>
  <c r="K13" i="154" s="1"/>
  <c r="K12" i="154" s="1"/>
  <c r="F15" i="154"/>
  <c r="F14" i="154" s="1"/>
  <c r="F13" i="154" s="1"/>
  <c r="D16" i="154"/>
  <c r="E53" i="132"/>
  <c r="F31" i="132"/>
  <c r="F19" i="132" s="1"/>
  <c r="F13" i="132" s="1"/>
  <c r="G265" i="155"/>
  <c r="D266" i="155"/>
  <c r="D186" i="155"/>
  <c r="D184" i="155"/>
  <c r="G180" i="155"/>
  <c r="D180" i="155" s="1"/>
  <c r="D181" i="155"/>
  <c r="I13" i="155"/>
  <c r="I12" i="155" s="1"/>
  <c r="D61" i="155"/>
  <c r="L48" i="155"/>
  <c r="H48" i="155"/>
  <c r="H14" i="155" s="1"/>
  <c r="H13" i="155" s="1"/>
  <c r="H12" i="155" s="1"/>
  <c r="D49" i="155"/>
  <c r="D40" i="155"/>
  <c r="F73" i="151"/>
  <c r="D42" i="151"/>
  <c r="D265" i="149"/>
  <c r="F14" i="146"/>
  <c r="F13" i="146" s="1"/>
  <c r="F383" i="132"/>
  <c r="F379" i="132" s="1"/>
  <c r="K14" i="146"/>
  <c r="K13" i="146" s="1"/>
  <c r="G15" i="152"/>
  <c r="G14" i="152" s="1"/>
  <c r="G13" i="152" s="1"/>
  <c r="D181" i="145"/>
  <c r="F48" i="155"/>
  <c r="D48" i="155" s="1"/>
  <c r="D266" i="140"/>
  <c r="J13" i="121"/>
  <c r="D280" i="143"/>
  <c r="D48" i="152"/>
  <c r="D265" i="121"/>
  <c r="F40" i="151"/>
  <c r="I188" i="153"/>
  <c r="D264" i="121"/>
  <c r="D265" i="147"/>
  <c r="F264" i="147"/>
  <c r="G48" i="154"/>
  <c r="G14" i="154" s="1"/>
  <c r="H48" i="154"/>
  <c r="H14" i="154" s="1"/>
  <c r="F279" i="154"/>
  <c r="D279" i="154" s="1"/>
  <c r="D266" i="153"/>
  <c r="L31" i="132"/>
  <c r="H188" i="121"/>
  <c r="I188" i="121"/>
  <c r="F15" i="121"/>
  <c r="D15" i="121" s="1"/>
  <c r="D16" i="121"/>
  <c r="I15" i="121"/>
  <c r="K15" i="121"/>
  <c r="L15" i="140"/>
  <c r="L14" i="140" s="1"/>
  <c r="L13" i="140" s="1"/>
  <c r="L12" i="140" s="1"/>
  <c r="K15" i="140"/>
  <c r="J15" i="140"/>
  <c r="J14" i="140" s="1"/>
  <c r="J13" i="140" s="1"/>
  <c r="J12" i="140" s="1"/>
  <c r="G48" i="144"/>
  <c r="G14" i="144" s="1"/>
  <c r="G13" i="144" s="1"/>
  <c r="G12" i="144" s="1"/>
  <c r="D61" i="144"/>
  <c r="D286" i="145"/>
  <c r="D284" i="145"/>
  <c r="L15" i="145"/>
  <c r="K48" i="145"/>
  <c r="K15" i="145"/>
  <c r="I15" i="145"/>
  <c r="I14" i="145" s="1"/>
  <c r="I13" i="145" s="1"/>
  <c r="I12" i="145" s="1"/>
  <c r="H15" i="145"/>
  <c r="H14" i="145" s="1"/>
  <c r="H13" i="145" s="1"/>
  <c r="H12" i="145" s="1"/>
  <c r="G15" i="145"/>
  <c r="D15" i="145" s="1"/>
  <c r="F48" i="145"/>
  <c r="F14" i="145" s="1"/>
  <c r="F13" i="145" s="1"/>
  <c r="F12" i="145" s="1"/>
  <c r="D284" i="146"/>
  <c r="J15" i="146"/>
  <c r="I15" i="146"/>
  <c r="D15" i="146" s="1"/>
  <c r="F180" i="146"/>
  <c r="D180" i="146" s="1"/>
  <c r="D181" i="146"/>
  <c r="D64" i="146"/>
  <c r="D186" i="147"/>
  <c r="D40" i="147"/>
  <c r="K15" i="147"/>
  <c r="K14" i="147" s="1"/>
  <c r="K13" i="147" s="1"/>
  <c r="K12" i="147" s="1"/>
  <c r="I15" i="147"/>
  <c r="G15" i="147"/>
  <c r="D15" i="147" s="1"/>
  <c r="D266" i="147"/>
  <c r="D69" i="147"/>
  <c r="D284" i="148"/>
  <c r="D338" i="151"/>
  <c r="J13" i="142"/>
  <c r="J12" i="142" s="1"/>
  <c r="E369" i="132"/>
  <c r="F188" i="154"/>
  <c r="G158" i="132"/>
  <c r="J62" i="132"/>
  <c r="D33" i="121"/>
  <c r="J188" i="121"/>
  <c r="L188" i="121"/>
  <c r="G15" i="121"/>
  <c r="I73" i="151"/>
  <c r="D64" i="121"/>
  <c r="J73" i="151"/>
  <c r="H184" i="151"/>
  <c r="J188" i="140"/>
  <c r="I15" i="140"/>
  <c r="D15" i="140" s="1"/>
  <c r="L15" i="141"/>
  <c r="L14" i="141" s="1"/>
  <c r="I188" i="141"/>
  <c r="G48" i="141"/>
  <c r="F48" i="141"/>
  <c r="D48" i="141" s="1"/>
  <c r="D284" i="142"/>
  <c r="F48" i="142"/>
  <c r="F14" i="142" s="1"/>
  <c r="F13" i="142" s="1"/>
  <c r="D286" i="143"/>
  <c r="D284" i="143"/>
  <c r="L188" i="143"/>
  <c r="I15" i="143"/>
  <c r="H15" i="143"/>
  <c r="D73" i="144"/>
  <c r="D286" i="146"/>
  <c r="D186" i="146"/>
  <c r="L48" i="146"/>
  <c r="L15" i="146"/>
  <c r="K15" i="146"/>
  <c r="L188" i="148"/>
  <c r="K15" i="148"/>
  <c r="I15" i="148"/>
  <c r="F15" i="149"/>
  <c r="J15" i="150"/>
  <c r="J14" i="150" s="1"/>
  <c r="J13" i="150" s="1"/>
  <c r="J12" i="150" s="1"/>
  <c r="H15" i="150"/>
  <c r="L188" i="152"/>
  <c r="J15" i="152"/>
  <c r="I15" i="152"/>
  <c r="H180" i="152"/>
  <c r="D180" i="152" s="1"/>
  <c r="D181" i="152"/>
  <c r="H15" i="152"/>
  <c r="H14" i="152" s="1"/>
  <c r="H13" i="152" s="1"/>
  <c r="H12" i="152" s="1"/>
  <c r="F15" i="152"/>
  <c r="J48" i="147"/>
  <c r="J14" i="147" s="1"/>
  <c r="D286" i="148"/>
  <c r="L48" i="148"/>
  <c r="L15" i="149"/>
  <c r="L14" i="149" s="1"/>
  <c r="L13" i="149" s="1"/>
  <c r="L12" i="149" s="1"/>
  <c r="K188" i="149"/>
  <c r="K15" i="149"/>
  <c r="K14" i="149" s="1"/>
  <c r="K13" i="149" s="1"/>
  <c r="K12" i="149" s="1"/>
  <c r="J188" i="149"/>
  <c r="I15" i="149"/>
  <c r="I14" i="149" s="1"/>
  <c r="I13" i="149" s="1"/>
  <c r="I12" i="149" s="1"/>
  <c r="H15" i="149"/>
  <c r="D73" i="149"/>
  <c r="J188" i="150"/>
  <c r="G15" i="150"/>
  <c r="G14" i="150" s="1"/>
  <c r="G13" i="150" s="1"/>
  <c r="G12" i="150" s="1"/>
  <c r="D286" i="152"/>
  <c r="L15" i="152"/>
  <c r="L14" i="152" s="1"/>
  <c r="L13" i="152" s="1"/>
  <c r="L12" i="152" s="1"/>
  <c r="K15" i="152"/>
  <c r="E389" i="132"/>
  <c r="H158" i="132"/>
  <c r="K169" i="132"/>
  <c r="K157" i="132" s="1"/>
  <c r="K151" i="132" s="1"/>
  <c r="G78" i="132"/>
  <c r="G71" i="132" s="1"/>
  <c r="H78" i="132"/>
  <c r="H71" i="132" s="1"/>
  <c r="I78" i="132"/>
  <c r="I71" i="132" s="1"/>
  <c r="I70" i="132" s="1"/>
  <c r="J78" i="132"/>
  <c r="J71" i="132" s="1"/>
  <c r="J70" i="132" s="1"/>
  <c r="K78" i="132"/>
  <c r="K71" i="132" s="1"/>
  <c r="K70" i="132" s="1"/>
  <c r="L78" i="132"/>
  <c r="L71" i="132" s="1"/>
  <c r="L70" i="132" s="1"/>
  <c r="J15" i="153"/>
  <c r="I15" i="153"/>
  <c r="D15" i="153" s="1"/>
  <c r="F15" i="153"/>
  <c r="G15" i="142"/>
  <c r="I15" i="154"/>
  <c r="H31" i="132"/>
  <c r="H19" i="132" s="1"/>
  <c r="H13" i="132" s="1"/>
  <c r="H12" i="132" s="1"/>
  <c r="E51" i="132"/>
  <c r="E189" i="132"/>
  <c r="F15" i="155"/>
  <c r="D25" i="151"/>
  <c r="G40" i="151"/>
  <c r="D33" i="142"/>
  <c r="D36" i="151"/>
  <c r="D34" i="151"/>
  <c r="I152" i="151"/>
  <c r="D152" i="142"/>
  <c r="D152" i="148"/>
  <c r="D152" i="152"/>
  <c r="G48" i="149"/>
  <c r="G14" i="149" s="1"/>
  <c r="G13" i="149" s="1"/>
  <c r="G12" i="149" s="1"/>
  <c r="D230" i="151"/>
  <c r="E191" i="132"/>
  <c r="D266" i="121"/>
  <c r="D73" i="121"/>
  <c r="H48" i="121"/>
  <c r="D284" i="140"/>
  <c r="K14" i="140"/>
  <c r="K13" i="140" s="1"/>
  <c r="K12" i="140" s="1"/>
  <c r="H180" i="140"/>
  <c r="D180" i="140" s="1"/>
  <c r="D181" i="140"/>
  <c r="D279" i="140"/>
  <c r="G48" i="140"/>
  <c r="F264" i="140"/>
  <c r="F188" i="140" s="1"/>
  <c r="D265" i="140"/>
  <c r="D95" i="140"/>
  <c r="D69" i="140"/>
  <c r="D61" i="140"/>
  <c r="F15" i="140"/>
  <c r="F14" i="140" s="1"/>
  <c r="F13" i="140" s="1"/>
  <c r="D16" i="140"/>
  <c r="D284" i="141"/>
  <c r="K188" i="141"/>
  <c r="K12" i="141" s="1"/>
  <c r="I14" i="141"/>
  <c r="I13" i="141" s="1"/>
  <c r="H265" i="141"/>
  <c r="D266" i="141"/>
  <c r="I188" i="142"/>
  <c r="H188" i="142"/>
  <c r="G12" i="148"/>
  <c r="H14" i="140"/>
  <c r="H13" i="140" s="1"/>
  <c r="D188" i="153"/>
  <c r="G264" i="152"/>
  <c r="D265" i="152"/>
  <c r="J383" i="132"/>
  <c r="J379" i="132" s="1"/>
  <c r="J378" i="132" s="1"/>
  <c r="I48" i="121"/>
  <c r="I14" i="121" s="1"/>
  <c r="I13" i="121" s="1"/>
  <c r="I12" i="121" s="1"/>
  <c r="K48" i="121"/>
  <c r="K14" i="121" s="1"/>
  <c r="K13" i="121" s="1"/>
  <c r="L48" i="121"/>
  <c r="L73" i="151"/>
  <c r="D279" i="121"/>
  <c r="F184" i="151"/>
  <c r="D184" i="121"/>
  <c r="D184" i="140"/>
  <c r="J48" i="140"/>
  <c r="I188" i="140"/>
  <c r="I48" i="140"/>
  <c r="F279" i="141"/>
  <c r="D279" i="141" s="1"/>
  <c r="D280" i="141"/>
  <c r="F14" i="141"/>
  <c r="F13" i="141" s="1"/>
  <c r="D64" i="141"/>
  <c r="D49" i="141"/>
  <c r="D186" i="142"/>
  <c r="D279" i="142"/>
  <c r="G184" i="151"/>
  <c r="G188" i="142"/>
  <c r="I188" i="143"/>
  <c r="L13" i="144"/>
  <c r="J188" i="144"/>
  <c r="J12" i="144" s="1"/>
  <c r="D186" i="145"/>
  <c r="L48" i="145"/>
  <c r="K14" i="145"/>
  <c r="K13" i="145" s="1"/>
  <c r="K12" i="145" s="1"/>
  <c r="J48" i="145"/>
  <c r="J14" i="145" s="1"/>
  <c r="J13" i="145" s="1"/>
  <c r="J12" i="145" s="1"/>
  <c r="H188" i="145"/>
  <c r="D188" i="145" s="1"/>
  <c r="D40" i="146"/>
  <c r="L188" i="146"/>
  <c r="J48" i="146"/>
  <c r="D73" i="146"/>
  <c r="G188" i="146"/>
  <c r="G12" i="146" s="1"/>
  <c r="J13" i="147"/>
  <c r="J12" i="147" s="1"/>
  <c r="K188" i="148"/>
  <c r="G188" i="143"/>
  <c r="D280" i="142"/>
  <c r="K13" i="142"/>
  <c r="K14" i="150"/>
  <c r="K13" i="150" s="1"/>
  <c r="K12" i="150" s="1"/>
  <c r="D266" i="142"/>
  <c r="G14" i="141"/>
  <c r="G13" i="141" s="1"/>
  <c r="F188" i="141"/>
  <c r="L13" i="142"/>
  <c r="D48" i="154"/>
  <c r="L383" i="132"/>
  <c r="L379" i="132" s="1"/>
  <c r="L378" i="132" s="1"/>
  <c r="J195" i="132"/>
  <c r="L195" i="132"/>
  <c r="K62" i="132"/>
  <c r="L62" i="132"/>
  <c r="D181" i="121"/>
  <c r="F48" i="121"/>
  <c r="G73" i="151"/>
  <c r="I184" i="151"/>
  <c r="K184" i="151"/>
  <c r="D284" i="121"/>
  <c r="L48" i="140"/>
  <c r="H188" i="140"/>
  <c r="D73" i="140"/>
  <c r="L188" i="141"/>
  <c r="L13" i="141"/>
  <c r="D95" i="141"/>
  <c r="K188" i="142"/>
  <c r="D69" i="142"/>
  <c r="D186" i="143"/>
  <c r="D40" i="143"/>
  <c r="L13" i="143"/>
  <c r="J188" i="143"/>
  <c r="D286" i="144"/>
  <c r="D284" i="144"/>
  <c r="D266" i="144"/>
  <c r="H188" i="144"/>
  <c r="G48" i="145"/>
  <c r="D184" i="146"/>
  <c r="K188" i="146"/>
  <c r="D95" i="146"/>
  <c r="I188" i="147"/>
  <c r="D184" i="148"/>
  <c r="K14" i="148"/>
  <c r="K13" i="148" s="1"/>
  <c r="K12" i="148" s="1"/>
  <c r="I14" i="148"/>
  <c r="I13" i="148" s="1"/>
  <c r="I12" i="148" s="1"/>
  <c r="D61" i="148"/>
  <c r="D15" i="148"/>
  <c r="K188" i="152"/>
  <c r="D279" i="149"/>
  <c r="D69" i="150"/>
  <c r="I14" i="150"/>
  <c r="I13" i="150" s="1"/>
  <c r="D16" i="150"/>
  <c r="J188" i="152"/>
  <c r="D49" i="153"/>
  <c r="J188" i="155"/>
  <c r="J14" i="155"/>
  <c r="J13" i="155" s="1"/>
  <c r="D152" i="153"/>
  <c r="D40" i="142"/>
  <c r="H48" i="148"/>
  <c r="D95" i="148"/>
  <c r="D49" i="148"/>
  <c r="H188" i="149"/>
  <c r="D188" i="149" s="1"/>
  <c r="D69" i="149"/>
  <c r="D40" i="150"/>
  <c r="I188" i="150"/>
  <c r="D180" i="150"/>
  <c r="D284" i="152"/>
  <c r="L48" i="152"/>
  <c r="K48" i="152"/>
  <c r="H62" i="132"/>
  <c r="F62" i="132"/>
  <c r="E62" i="132" s="1"/>
  <c r="G195" i="132"/>
  <c r="D286" i="153"/>
  <c r="D284" i="153"/>
  <c r="D186" i="153"/>
  <c r="J48" i="153"/>
  <c r="J14" i="153" s="1"/>
  <c r="J13" i="153" s="1"/>
  <c r="J12" i="153" s="1"/>
  <c r="D73" i="153"/>
  <c r="D95" i="155"/>
  <c r="D44" i="151"/>
  <c r="D32" i="151"/>
  <c r="D17" i="151"/>
  <c r="D152" i="150"/>
  <c r="H64" i="151"/>
  <c r="H69" i="151"/>
  <c r="D136" i="151"/>
  <c r="D140" i="151"/>
  <c r="D144" i="151"/>
  <c r="D153" i="151"/>
  <c r="D154" i="151"/>
  <c r="D158" i="151"/>
  <c r="D162" i="151"/>
  <c r="D171" i="151"/>
  <c r="D216" i="151"/>
  <c r="D138" i="151"/>
  <c r="D142" i="151"/>
  <c r="D160" i="151"/>
  <c r="D164" i="151"/>
  <c r="D169" i="151"/>
  <c r="D173" i="151"/>
  <c r="D69" i="143"/>
  <c r="I15" i="142"/>
  <c r="D15" i="142" s="1"/>
  <c r="D16" i="142"/>
  <c r="D38" i="151"/>
  <c r="I14" i="144"/>
  <c r="I13" i="144" s="1"/>
  <c r="I14" i="142"/>
  <c r="I13" i="142" s="1"/>
  <c r="I12" i="142" s="1"/>
  <c r="D95" i="143"/>
  <c r="I48" i="143"/>
  <c r="H48" i="143"/>
  <c r="H14" i="143" s="1"/>
  <c r="H13" i="143" s="1"/>
  <c r="F378" i="132"/>
  <c r="F363" i="132" s="1"/>
  <c r="E199" i="132"/>
  <c r="J169" i="132"/>
  <c r="K383" i="132"/>
  <c r="K379" i="132" s="1"/>
  <c r="K378" i="132" s="1"/>
  <c r="K195" i="132"/>
  <c r="E367" i="132"/>
  <c r="G383" i="132"/>
  <c r="J158" i="132"/>
  <c r="F78" i="132"/>
  <c r="L158" i="132"/>
  <c r="L157" i="132" s="1"/>
  <c r="L151" i="132" s="1"/>
  <c r="L150" i="132" s="1"/>
  <c r="J20" i="132"/>
  <c r="J19" i="132" s="1"/>
  <c r="J13" i="132" s="1"/>
  <c r="J12" i="132" s="1"/>
  <c r="K20" i="132"/>
  <c r="K19" i="132" s="1"/>
  <c r="K13" i="132" s="1"/>
  <c r="L20" i="132"/>
  <c r="I195" i="132"/>
  <c r="E196" i="132"/>
  <c r="E22" i="132"/>
  <c r="L19" i="132"/>
  <c r="L13" i="132" s="1"/>
  <c r="L12" i="132" s="1"/>
  <c r="L40" i="151"/>
  <c r="D151" i="151"/>
  <c r="D196" i="151"/>
  <c r="D209" i="151"/>
  <c r="D221" i="151"/>
  <c r="F14" i="153"/>
  <c r="F13" i="153" s="1"/>
  <c r="F12" i="153" s="1"/>
  <c r="D337" i="151"/>
  <c r="D61" i="151"/>
  <c r="D16" i="153"/>
  <c r="D75" i="151"/>
  <c r="L95" i="151"/>
  <c r="J16" i="151"/>
  <c r="D18" i="151"/>
  <c r="H16" i="151"/>
  <c r="K16" i="151"/>
  <c r="D20" i="151"/>
  <c r="D22" i="151"/>
  <c r="D23" i="151"/>
  <c r="D24" i="151"/>
  <c r="D27" i="151"/>
  <c r="D29" i="151"/>
  <c r="K33" i="151"/>
  <c r="D45" i="151"/>
  <c r="D50" i="151"/>
  <c r="D51" i="151"/>
  <c r="J49" i="151"/>
  <c r="D53" i="151"/>
  <c r="D58" i="151"/>
  <c r="D59" i="151"/>
  <c r="J64" i="151"/>
  <c r="J69" i="151"/>
  <c r="D80" i="151"/>
  <c r="D81" i="151"/>
  <c r="D93" i="151"/>
  <c r="D96" i="151"/>
  <c r="D110" i="151"/>
  <c r="D118" i="151"/>
  <c r="D122" i="151"/>
  <c r="D126" i="151"/>
  <c r="D143" i="151"/>
  <c r="D187" i="151"/>
  <c r="D106" i="151"/>
  <c r="F15" i="150"/>
  <c r="D340" i="151"/>
  <c r="H14" i="149"/>
  <c r="H13" i="149" s="1"/>
  <c r="H12" i="149" s="1"/>
  <c r="D71" i="151"/>
  <c r="D85" i="151"/>
  <c r="I95" i="151"/>
  <c r="D119" i="151"/>
  <c r="D135" i="151"/>
  <c r="F13" i="148"/>
  <c r="F12" i="148" s="1"/>
  <c r="D16" i="148"/>
  <c r="D40" i="148"/>
  <c r="D189" i="151"/>
  <c r="D197" i="151"/>
  <c r="D217" i="151"/>
  <c r="D225" i="151"/>
  <c r="D233" i="151"/>
  <c r="D245" i="151"/>
  <c r="D249" i="151"/>
  <c r="D261" i="151"/>
  <c r="D263" i="151"/>
  <c r="G319" i="151"/>
  <c r="G318" i="151" s="1"/>
  <c r="G317" i="151" s="1"/>
  <c r="G188" i="151" s="1"/>
  <c r="K319" i="151"/>
  <c r="K318" i="151" s="1"/>
  <c r="K317" i="151" s="1"/>
  <c r="L319" i="151"/>
  <c r="L318" i="151" s="1"/>
  <c r="L317" i="151" s="1"/>
  <c r="L188" i="151" s="1"/>
  <c r="D328" i="151"/>
  <c r="I14" i="140"/>
  <c r="I13" i="140" s="1"/>
  <c r="I12" i="140" s="1"/>
  <c r="D150" i="151"/>
  <c r="D26" i="151"/>
  <c r="J33" i="151"/>
  <c r="K49" i="151"/>
  <c r="F49" i="151"/>
  <c r="L64" i="151"/>
  <c r="D89" i="151"/>
  <c r="G95" i="151"/>
  <c r="D116" i="151"/>
  <c r="D128" i="151"/>
  <c r="D130" i="151"/>
  <c r="D132" i="151"/>
  <c r="D134" i="151"/>
  <c r="D156" i="151"/>
  <c r="I14" i="146"/>
  <c r="I13" i="146" s="1"/>
  <c r="I12" i="146" s="1"/>
  <c r="F16" i="151"/>
  <c r="D16" i="146"/>
  <c r="D63" i="151"/>
  <c r="K64" i="151"/>
  <c r="I69" i="151"/>
  <c r="K69" i="151"/>
  <c r="D72" i="151"/>
  <c r="D77" i="151"/>
  <c r="D78" i="151"/>
  <c r="D79" i="151"/>
  <c r="D83" i="151"/>
  <c r="D87" i="151"/>
  <c r="D90" i="151"/>
  <c r="D91" i="151"/>
  <c r="K95" i="151"/>
  <c r="D229" i="151"/>
  <c r="D231" i="151"/>
  <c r="D148" i="151"/>
  <c r="D70" i="151"/>
  <c r="D201" i="151"/>
  <c r="D203" i="151"/>
  <c r="D205" i="151"/>
  <c r="D16" i="141"/>
  <c r="D74" i="151"/>
  <c r="D100" i="151"/>
  <c r="D247" i="151"/>
  <c r="D152" i="151"/>
  <c r="H14" i="121"/>
  <c r="H13" i="121" s="1"/>
  <c r="D54" i="151"/>
  <c r="D84" i="151"/>
  <c r="D88" i="151"/>
  <c r="D92" i="151"/>
  <c r="D107" i="151"/>
  <c r="D114" i="151"/>
  <c r="D120" i="151"/>
  <c r="D131" i="151"/>
  <c r="D139" i="151"/>
  <c r="D146" i="151"/>
  <c r="D186" i="151"/>
  <c r="L16" i="151"/>
  <c r="G16" i="151"/>
  <c r="D28" i="151"/>
  <c r="L33" i="151"/>
  <c r="L69" i="151"/>
  <c r="D82" i="151"/>
  <c r="D86" i="151"/>
  <c r="D94" i="151"/>
  <c r="J95" i="151"/>
  <c r="D99" i="151"/>
  <c r="D102" i="151"/>
  <c r="D111" i="151"/>
  <c r="D115" i="151"/>
  <c r="D123" i="151"/>
  <c r="D124" i="151"/>
  <c r="D147" i="151"/>
  <c r="D168" i="151"/>
  <c r="I40" i="151"/>
  <c r="G33" i="151"/>
  <c r="D39" i="151"/>
  <c r="D37" i="151"/>
  <c r="D47" i="151"/>
  <c r="D97" i="151"/>
  <c r="I33" i="151"/>
  <c r="K40" i="151"/>
  <c r="D333" i="151"/>
  <c r="L13" i="151"/>
  <c r="F95" i="151"/>
  <c r="D62" i="151"/>
  <c r="G69" i="151"/>
  <c r="D105" i="151"/>
  <c r="F181" i="151"/>
  <c r="D182" i="151"/>
  <c r="D185" i="151"/>
  <c r="D191" i="151"/>
  <c r="D199" i="151"/>
  <c r="D219" i="151"/>
  <c r="D223" i="151"/>
  <c r="K188" i="151"/>
  <c r="J40" i="151"/>
  <c r="D101" i="151"/>
  <c r="D103" i="151"/>
  <c r="D113" i="151"/>
  <c r="D117" i="151"/>
  <c r="D121" i="151"/>
  <c r="D125" i="151"/>
  <c r="D129" i="151"/>
  <c r="D133" i="151"/>
  <c r="D157" i="151"/>
  <c r="D159" i="151"/>
  <c r="D161" i="151"/>
  <c r="D163" i="151"/>
  <c r="D170" i="151"/>
  <c r="D172" i="151"/>
  <c r="D176" i="151"/>
  <c r="D183" i="151"/>
  <c r="D190" i="151"/>
  <c r="D192" i="151"/>
  <c r="D194" i="151"/>
  <c r="D198" i="151"/>
  <c r="D200" i="151"/>
  <c r="D202" i="151"/>
  <c r="D206" i="151"/>
  <c r="D208" i="151"/>
  <c r="D212" i="151"/>
  <c r="D214" i="151"/>
  <c r="D218" i="151"/>
  <c r="D222" i="151"/>
  <c r="D224" i="151"/>
  <c r="D228" i="151"/>
  <c r="D234" i="151"/>
  <c r="D238" i="151"/>
  <c r="D240" i="151"/>
  <c r="D244" i="151"/>
  <c r="D250" i="151"/>
  <c r="D254" i="151"/>
  <c r="D256" i="151"/>
  <c r="D260" i="151"/>
  <c r="J319" i="151"/>
  <c r="J318" i="151" s="1"/>
  <c r="J317" i="151" s="1"/>
  <c r="J188" i="151" s="1"/>
  <c r="H33" i="151"/>
  <c r="F33" i="151"/>
  <c r="D332" i="151"/>
  <c r="D19" i="151"/>
  <c r="L49" i="151"/>
  <c r="D56" i="151"/>
  <c r="D98" i="151"/>
  <c r="D104" i="151"/>
  <c r="D108" i="151"/>
  <c r="D112" i="151"/>
  <c r="D145" i="151"/>
  <c r="D149" i="151"/>
  <c r="D155" i="151"/>
  <c r="D167" i="151"/>
  <c r="D175" i="151"/>
  <c r="D177" i="151"/>
  <c r="D179" i="151"/>
  <c r="D195" i="151"/>
  <c r="D227" i="151"/>
  <c r="D251" i="151"/>
  <c r="D255" i="151"/>
  <c r="D259" i="151"/>
  <c r="J13" i="151"/>
  <c r="K12" i="151"/>
  <c r="D109" i="151"/>
  <c r="D166" i="151"/>
  <c r="D174" i="151"/>
  <c r="D178" i="151"/>
  <c r="D207" i="151"/>
  <c r="D211" i="151"/>
  <c r="D213" i="151"/>
  <c r="D215" i="151"/>
  <c r="D235" i="151"/>
  <c r="D239" i="151"/>
  <c r="D243" i="151"/>
  <c r="H95" i="151"/>
  <c r="G70" i="132"/>
  <c r="E202" i="132"/>
  <c r="G49" i="151"/>
  <c r="D66" i="151"/>
  <c r="H48" i="144"/>
  <c r="H14" i="144" s="1"/>
  <c r="D33" i="143"/>
  <c r="D64" i="142"/>
  <c r="G48" i="142"/>
  <c r="F264" i="150"/>
  <c r="D265" i="150"/>
  <c r="I64" i="151"/>
  <c r="E201" i="132"/>
  <c r="I319" i="151"/>
  <c r="I318" i="151" s="1"/>
  <c r="I317" i="151" s="1"/>
  <c r="I188" i="151" s="1"/>
  <c r="D323" i="151"/>
  <c r="H70" i="132"/>
  <c r="H319" i="151"/>
  <c r="H318" i="151" s="1"/>
  <c r="H317" i="151" s="1"/>
  <c r="H188" i="151" s="1"/>
  <c r="H365" i="132"/>
  <c r="H364" i="132" s="1"/>
  <c r="H363" i="132" s="1"/>
  <c r="E366" i="132"/>
  <c r="D64" i="144"/>
  <c r="D65" i="151"/>
  <c r="I49" i="151"/>
  <c r="E32" i="132"/>
  <c r="H14" i="142"/>
  <c r="H13" i="142" s="1"/>
  <c r="H12" i="142" s="1"/>
  <c r="F319" i="151"/>
  <c r="F318" i="151" s="1"/>
  <c r="G15" i="143"/>
  <c r="H49" i="151"/>
  <c r="E31" i="132"/>
  <c r="G64" i="151"/>
  <c r="G48" i="143"/>
  <c r="D67" i="151"/>
  <c r="F64" i="151"/>
  <c r="D76" i="151"/>
  <c r="D68" i="151"/>
  <c r="D60" i="151"/>
  <c r="D57" i="151"/>
  <c r="D55" i="151"/>
  <c r="D52" i="151"/>
  <c r="D49" i="143"/>
  <c r="F48" i="143"/>
  <c r="H40" i="151"/>
  <c r="D30" i="151"/>
  <c r="I16" i="151"/>
  <c r="I15" i="151" s="1"/>
  <c r="D16" i="143"/>
  <c r="F15" i="143"/>
  <c r="D21" i="151"/>
  <c r="G20" i="132"/>
  <c r="G19" i="132" s="1"/>
  <c r="G13" i="132" s="1"/>
  <c r="E21" i="132"/>
  <c r="I158" i="132"/>
  <c r="I157" i="132" s="1"/>
  <c r="I151" i="132" s="1"/>
  <c r="I150" i="132" s="1"/>
  <c r="E159" i="132"/>
  <c r="H12" i="121"/>
  <c r="D321" i="151"/>
  <c r="F264" i="143"/>
  <c r="D265" i="143"/>
  <c r="F12" i="144"/>
  <c r="H13" i="147"/>
  <c r="H12" i="147" s="1"/>
  <c r="F12" i="141"/>
  <c r="K363" i="132"/>
  <c r="L363" i="132"/>
  <c r="D264" i="140"/>
  <c r="G12" i="141"/>
  <c r="G364" i="132"/>
  <c r="E365" i="132"/>
  <c r="H13" i="144"/>
  <c r="D14" i="144"/>
  <c r="D14" i="141"/>
  <c r="H13" i="154"/>
  <c r="G157" i="132"/>
  <c r="G151" i="132" s="1"/>
  <c r="G150" i="132" s="1"/>
  <c r="J363" i="132"/>
  <c r="F157" i="132"/>
  <c r="D48" i="145"/>
  <c r="E58" i="132"/>
  <c r="G48" i="121"/>
  <c r="L14" i="121"/>
  <c r="L13" i="121" s="1"/>
  <c r="L12" i="121" s="1"/>
  <c r="J184" i="151"/>
  <c r="D286" i="141"/>
  <c r="L188" i="142"/>
  <c r="D279" i="143"/>
  <c r="D180" i="143"/>
  <c r="L14" i="146"/>
  <c r="L13" i="146" s="1"/>
  <c r="L12" i="146" s="1"/>
  <c r="K188" i="121"/>
  <c r="K12" i="121" s="1"/>
  <c r="G188" i="121"/>
  <c r="D186" i="140"/>
  <c r="D180" i="141"/>
  <c r="L12" i="143"/>
  <c r="K188" i="143"/>
  <c r="K13" i="143"/>
  <c r="L12" i="144"/>
  <c r="K12" i="144"/>
  <c r="I188" i="144"/>
  <c r="D188" i="144" s="1"/>
  <c r="L14" i="145"/>
  <c r="L13" i="145" s="1"/>
  <c r="L12" i="145" s="1"/>
  <c r="J14" i="146"/>
  <c r="J13" i="146" s="1"/>
  <c r="J12" i="146" s="1"/>
  <c r="F265" i="146"/>
  <c r="D266" i="146"/>
  <c r="D184" i="147"/>
  <c r="J188" i="148"/>
  <c r="J12" i="148" s="1"/>
  <c r="D180" i="148"/>
  <c r="D95" i="149"/>
  <c r="D184" i="150"/>
  <c r="E195" i="132"/>
  <c r="I20" i="132"/>
  <c r="H188" i="154"/>
  <c r="L184" i="151"/>
  <c r="D40" i="144"/>
  <c r="H48" i="146"/>
  <c r="D48" i="146" s="1"/>
  <c r="L48" i="147"/>
  <c r="L14" i="147" s="1"/>
  <c r="L13" i="147" s="1"/>
  <c r="L12" i="147" s="1"/>
  <c r="D186" i="148"/>
  <c r="L14" i="148"/>
  <c r="L13" i="148" s="1"/>
  <c r="D184" i="149"/>
  <c r="D279" i="150"/>
  <c r="I14" i="152"/>
  <c r="I13" i="152" s="1"/>
  <c r="I12" i="152" s="1"/>
  <c r="F48" i="149"/>
  <c r="D49" i="149"/>
  <c r="H48" i="150"/>
  <c r="D48" i="150" s="1"/>
  <c r="D61" i="150"/>
  <c r="D95" i="150"/>
  <c r="D49" i="150"/>
  <c r="D339" i="151"/>
  <c r="J48" i="152"/>
  <c r="J14" i="152" s="1"/>
  <c r="J13" i="152" s="1"/>
  <c r="E63" i="132"/>
  <c r="D279" i="153"/>
  <c r="K14" i="152"/>
  <c r="K13" i="152" s="1"/>
  <c r="K12" i="152" s="1"/>
  <c r="H14" i="153"/>
  <c r="H13" i="153" s="1"/>
  <c r="H12" i="153" s="1"/>
  <c r="D137" i="151"/>
  <c r="D141" i="151"/>
  <c r="K14" i="155"/>
  <c r="K13" i="155" s="1"/>
  <c r="K12" i="155" s="1"/>
  <c r="H169" i="132"/>
  <c r="H157" i="132" s="1"/>
  <c r="H151" i="132" s="1"/>
  <c r="H150" i="132" s="1"/>
  <c r="J13" i="143"/>
  <c r="J12" i="143" s="1"/>
  <c r="I14" i="143" l="1"/>
  <c r="I13" i="143" s="1"/>
  <c r="I12" i="143" s="1"/>
  <c r="I12" i="150"/>
  <c r="K12" i="132"/>
  <c r="D73" i="151"/>
  <c r="D184" i="151"/>
  <c r="D69" i="151"/>
  <c r="G13" i="154"/>
  <c r="D14" i="154"/>
  <c r="K150" i="132"/>
  <c r="F14" i="152"/>
  <c r="F13" i="152" s="1"/>
  <c r="F12" i="152" s="1"/>
  <c r="D15" i="152"/>
  <c r="G14" i="147"/>
  <c r="J12" i="121"/>
  <c r="G264" i="154"/>
  <c r="D265" i="154"/>
  <c r="D12" i="153"/>
  <c r="I14" i="153"/>
  <c r="I13" i="153" s="1"/>
  <c r="I12" i="153" s="1"/>
  <c r="J12" i="152"/>
  <c r="L12" i="148"/>
  <c r="K12" i="143"/>
  <c r="D188" i="121"/>
  <c r="L12" i="142"/>
  <c r="H12" i="144"/>
  <c r="G14" i="142"/>
  <c r="D40" i="151"/>
  <c r="F14" i="121"/>
  <c r="F13" i="121" s="1"/>
  <c r="F12" i="121" s="1"/>
  <c r="D15" i="149"/>
  <c r="J12" i="155"/>
  <c r="I12" i="147"/>
  <c r="K12" i="146"/>
  <c r="G14" i="145"/>
  <c r="G13" i="145" s="1"/>
  <c r="L12" i="141"/>
  <c r="I12" i="141"/>
  <c r="F14" i="155"/>
  <c r="D15" i="155"/>
  <c r="F188" i="147"/>
  <c r="F12" i="147" s="1"/>
  <c r="D264" i="147"/>
  <c r="G264" i="155"/>
  <c r="D265" i="155"/>
  <c r="F12" i="154"/>
  <c r="G13" i="155"/>
  <c r="F188" i="142"/>
  <c r="F12" i="142" s="1"/>
  <c r="D264" i="142"/>
  <c r="L12" i="151"/>
  <c r="F15" i="151"/>
  <c r="H14" i="148"/>
  <c r="D48" i="148"/>
  <c r="K12" i="142"/>
  <c r="H12" i="140"/>
  <c r="G14" i="140"/>
  <c r="D48" i="140"/>
  <c r="D188" i="147"/>
  <c r="D33" i="151"/>
  <c r="D264" i="152"/>
  <c r="G188" i="152"/>
  <c r="H264" i="141"/>
  <c r="D265" i="141"/>
  <c r="D14" i="145"/>
  <c r="D48" i="142"/>
  <c r="J157" i="132"/>
  <c r="J151" i="132" s="1"/>
  <c r="J150" i="132" s="1"/>
  <c r="I48" i="151"/>
  <c r="I14" i="151" s="1"/>
  <c r="I13" i="151" s="1"/>
  <c r="I12" i="151" s="1"/>
  <c r="G15" i="151"/>
  <c r="H48" i="151"/>
  <c r="F71" i="132"/>
  <c r="F70" i="132" s="1"/>
  <c r="E78" i="132"/>
  <c r="G379" i="132"/>
  <c r="E383" i="132"/>
  <c r="G12" i="132"/>
  <c r="D15" i="150"/>
  <c r="F14" i="150"/>
  <c r="F13" i="150" s="1"/>
  <c r="J12" i="151"/>
  <c r="D95" i="151"/>
  <c r="F180" i="151"/>
  <c r="D180" i="151" s="1"/>
  <c r="D181" i="151"/>
  <c r="H15" i="151"/>
  <c r="F48" i="151"/>
  <c r="D49" i="151"/>
  <c r="G48" i="151"/>
  <c r="D319" i="151"/>
  <c r="D48" i="144"/>
  <c r="D14" i="142"/>
  <c r="G13" i="142"/>
  <c r="G12" i="142" s="1"/>
  <c r="D264" i="150"/>
  <c r="F188" i="150"/>
  <c r="E158" i="132"/>
  <c r="D318" i="151"/>
  <c r="F317" i="151"/>
  <c r="D48" i="143"/>
  <c r="G14" i="143"/>
  <c r="G13" i="143" s="1"/>
  <c r="G12" i="143" s="1"/>
  <c r="D64" i="151"/>
  <c r="F14" i="143"/>
  <c r="F13" i="143" s="1"/>
  <c r="D16" i="151"/>
  <c r="D15" i="143"/>
  <c r="H12" i="143"/>
  <c r="F188" i="143"/>
  <c r="D264" i="143"/>
  <c r="F264" i="146"/>
  <c r="D265" i="146"/>
  <c r="H14" i="146"/>
  <c r="H12" i="154"/>
  <c r="I12" i="144"/>
  <c r="D12" i="144" s="1"/>
  <c r="F12" i="140"/>
  <c r="D188" i="140"/>
  <c r="D13" i="153"/>
  <c r="H14" i="150"/>
  <c r="F14" i="149"/>
  <c r="D48" i="149"/>
  <c r="I19" i="132"/>
  <c r="E20" i="132"/>
  <c r="G14" i="121"/>
  <c r="D48" i="121"/>
  <c r="F151" i="132"/>
  <c r="E157" i="132"/>
  <c r="E364" i="132"/>
  <c r="D13" i="141"/>
  <c r="E169" i="132"/>
  <c r="D13" i="144"/>
  <c r="D14" i="153"/>
  <c r="F14" i="151" l="1"/>
  <c r="G12" i="145"/>
  <c r="D12" i="145" s="1"/>
  <c r="D13" i="145"/>
  <c r="G188" i="154"/>
  <c r="D188" i="154" s="1"/>
  <c r="D264" i="154"/>
  <c r="G13" i="147"/>
  <c r="D14" i="147"/>
  <c r="G12" i="154"/>
  <c r="D13" i="154"/>
  <c r="D14" i="152"/>
  <c r="D13" i="152"/>
  <c r="D12" i="154"/>
  <c r="D12" i="142"/>
  <c r="E71" i="132"/>
  <c r="D264" i="155"/>
  <c r="G188" i="155"/>
  <c r="D188" i="155" s="1"/>
  <c r="F13" i="155"/>
  <c r="D14" i="155"/>
  <c r="D188" i="142"/>
  <c r="H188" i="141"/>
  <c r="D264" i="141"/>
  <c r="D188" i="152"/>
  <c r="G12" i="152"/>
  <c r="D12" i="152" s="1"/>
  <c r="D14" i="140"/>
  <c r="G13" i="140"/>
  <c r="H13" i="148"/>
  <c r="D14" i="148"/>
  <c r="D15" i="151"/>
  <c r="G14" i="151"/>
  <c r="G13" i="151" s="1"/>
  <c r="G12" i="151" s="1"/>
  <c r="H14" i="151"/>
  <c r="H13" i="151" s="1"/>
  <c r="G378" i="132"/>
  <c r="E379" i="132"/>
  <c r="E70" i="132"/>
  <c r="F12" i="132"/>
  <c r="F13" i="151"/>
  <c r="D48" i="151"/>
  <c r="D13" i="143"/>
  <c r="D13" i="142"/>
  <c r="F12" i="150"/>
  <c r="D188" i="150"/>
  <c r="F188" i="151"/>
  <c r="D188" i="151" s="1"/>
  <c r="D317" i="151"/>
  <c r="D14" i="143"/>
  <c r="D188" i="143"/>
  <c r="F12" i="143"/>
  <c r="D12" i="143" s="1"/>
  <c r="E151" i="132"/>
  <c r="F150" i="132"/>
  <c r="E150" i="132" s="1"/>
  <c r="G13" i="121"/>
  <c r="D14" i="121"/>
  <c r="I13" i="132"/>
  <c r="E19" i="132"/>
  <c r="F13" i="149"/>
  <c r="D14" i="149"/>
  <c r="H13" i="150"/>
  <c r="D14" i="150"/>
  <c r="H13" i="146"/>
  <c r="D14" i="146"/>
  <c r="D264" i="146"/>
  <c r="F188" i="146"/>
  <c r="D13" i="147" l="1"/>
  <c r="G12" i="147"/>
  <c r="D12" i="147" s="1"/>
  <c r="F12" i="155"/>
  <c r="D13" i="155"/>
  <c r="G12" i="155"/>
  <c r="G12" i="140"/>
  <c r="D12" i="140" s="1"/>
  <c r="D13" i="140"/>
  <c r="H12" i="148"/>
  <c r="D12" i="148" s="1"/>
  <c r="D13" i="148"/>
  <c r="D188" i="141"/>
  <c r="H12" i="141"/>
  <c r="D12" i="141" s="1"/>
  <c r="D13" i="151"/>
  <c r="D14" i="151"/>
  <c r="H12" i="151"/>
  <c r="E378" i="132"/>
  <c r="G363" i="132"/>
  <c r="E363" i="132" s="1"/>
  <c r="F12" i="151"/>
  <c r="D13" i="146"/>
  <c r="H12" i="146"/>
  <c r="H12" i="150"/>
  <c r="D12" i="150" s="1"/>
  <c r="D13" i="150"/>
  <c r="D188" i="146"/>
  <c r="F12" i="146"/>
  <c r="F12" i="149"/>
  <c r="D12" i="149" s="1"/>
  <c r="D13" i="149"/>
  <c r="E13" i="132"/>
  <c r="I12" i="132"/>
  <c r="E12" i="132" s="1"/>
  <c r="G12" i="121"/>
  <c r="D12" i="121" s="1"/>
  <c r="D13" i="121"/>
  <c r="D12" i="155" l="1"/>
  <c r="D12" i="151"/>
  <c r="D12" i="146"/>
</calcChain>
</file>

<file path=xl/sharedStrings.xml><?xml version="1.0" encoding="utf-8"?>
<sst xmlns="http://schemas.openxmlformats.org/spreadsheetml/2006/main" count="10461" uniqueCount="904">
  <si>
    <t>Sume primite de la UE/alti donatori in contul platilor efectuate si prefinantari  (cod 45.10.01 la 45.10.05 +45.10.07+45.10.08+45.10.15+45.10.16+45.10.17+45.10.18+45.10.19+ 45.10.20+45.10.21)</t>
  </si>
  <si>
    <t>Excedent 92.01.96</t>
  </si>
  <si>
    <t>Deficit 93.01.96</t>
  </si>
  <si>
    <t xml:space="preserve">Venituri din prestari de servicii si alte activitati (cod 33.10.05 + 33.10.08 +33.10.09+ 33.10.13 + 33.10.14 + 33.10.16 + 33.10.17 + 33.10.19 + 33.10.20+33.10.21+33.10.30 la 33.10.32 + 33.10.50) </t>
  </si>
  <si>
    <t>Amenzi, penalitati si confiscari (cod 35.10.50)</t>
  </si>
  <si>
    <t>35.10</t>
  </si>
  <si>
    <t>35.10.50</t>
  </si>
  <si>
    <t>37.10</t>
  </si>
  <si>
    <t>37.10.01</t>
  </si>
  <si>
    <t>TITLUL XIX  REZERVE, EXCEDENT/DEFICIT</t>
  </si>
  <si>
    <t>TITLUL XVIII PLATI EFECTUATE IN ANII PRECEDENTI SI RECUPERATE IN ANUL CURENT (85.01)</t>
  </si>
  <si>
    <t>45.10.21.01</t>
  </si>
  <si>
    <t>45.10.21.02</t>
  </si>
  <si>
    <t>45.10.21.03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</si>
  <si>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</si>
  <si>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</si>
  <si>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</si>
  <si>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</si>
  <si>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</si>
  <si>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</si>
  <si>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</si>
  <si>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</si>
  <si>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</si>
  <si>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</si>
  <si>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</si>
  <si>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</si>
  <si>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</si>
  <si>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</si>
  <si>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</si>
  <si>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</si>
  <si>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45.10.01.02</t>
  </si>
  <si>
    <t>45.10.01.03</t>
  </si>
  <si>
    <t>SUBVENTII DE LA ALTE NIVELE ALE ADMINISTRATIEI PUBLICE (cod 42.10+43.10)</t>
  </si>
  <si>
    <t>Venituri din contractele incheiate cu directiile de sanatate publica din sume alocate de la bugetul de stat</t>
  </si>
  <si>
    <t>Venituri din taxe administrative, eliberari permise (cod 34.10.50)</t>
  </si>
  <si>
    <t>34.10</t>
  </si>
  <si>
    <t>34.10.50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</si>
  <si>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</si>
  <si>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</si>
  <si>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</si>
  <si>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</si>
  <si>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</si>
  <si>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</si>
  <si>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</si>
  <si>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</si>
  <si>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</si>
  <si>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</si>
  <si>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</si>
  <si>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</si>
  <si>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</si>
  <si>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</si>
  <si>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</si>
  <si>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</si>
  <si>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</si>
  <si>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</si>
  <si>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</si>
  <si>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</si>
  <si>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</si>
  <si>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</si>
  <si>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</si>
  <si>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</si>
  <si>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</si>
  <si>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</si>
  <si>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Sume primite în contul plăţilor efectuate în anul curent</t>
  </si>
  <si>
    <t>Sume primite în contul plăţilor efectuate în anii anteriori</t>
  </si>
  <si>
    <t>Subventii pentru institutiile publice destinate sectiunii de dezvoltare</t>
  </si>
  <si>
    <t>43.10.19</t>
  </si>
  <si>
    <t>Deficitul secţiunii de dezvoltare</t>
  </si>
  <si>
    <t>Taxe şi alte venituri din protecţia mediului</t>
  </si>
  <si>
    <t>33.10.09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</si>
  <si>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</si>
  <si>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</si>
  <si>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</si>
  <si>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</si>
  <si>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</si>
  <si>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</si>
  <si>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</si>
  <si>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</si>
  <si>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</si>
  <si>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</si>
  <si>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</si>
  <si>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</si>
  <si>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</si>
  <si>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</si>
  <si>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</si>
  <si>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</si>
  <si>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</si>
  <si>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</si>
  <si>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</si>
  <si>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</si>
  <si>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</si>
  <si>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</si>
  <si>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</si>
  <si>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</si>
  <si>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</si>
  <si>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</si>
  <si>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</si>
  <si>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</si>
  <si>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</si>
  <si>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</si>
  <si>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</si>
  <si>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</si>
  <si>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</si>
  <si>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</si>
  <si>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</si>
  <si>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</si>
  <si>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</si>
  <si>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III. OPERAŢIUNI FINANCIARE   (cod 40.10)</t>
  </si>
  <si>
    <t>40.10</t>
  </si>
  <si>
    <t>40.10.16</t>
  </si>
  <si>
    <t>TOTAL VENITURI (cod 00.02+00.15+00.16+00.17+45.10)</t>
  </si>
  <si>
    <t>VENITURILE SECŢIUNII DE DEZVOLTARE (cod 00.02+ 00.15+00.16+ 00.17+45.10) - TOTAL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</si>
  <si>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</si>
  <si>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</si>
  <si>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</si>
  <si>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</si>
  <si>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</si>
  <si>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</si>
  <si>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</si>
  <si>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</si>
  <si>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43.10.16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</si>
  <si>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</si>
  <si>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</si>
  <si>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</si>
  <si>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</si>
  <si>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</si>
  <si>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</si>
  <si>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</si>
  <si>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</si>
  <si>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</si>
  <si>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</si>
  <si>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Mecanismul financiar SEE (cod 45.10.17.01+45.10.17.02+45.10.17.03)*)</t>
  </si>
  <si>
    <t>Alte facilitati si instrumente postaderare (cod 45.10.16.01+45.10.16.02+45.10.16.03) *)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</si>
  <si>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</si>
  <si>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</si>
  <si>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</si>
  <si>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</si>
  <si>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</si>
  <si>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Transferuri voluntare, altele decât subvenţiile (cod 37.10.01+37.10.03+37.10.50)</t>
  </si>
  <si>
    <t>45.10.08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</si>
  <si>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</si>
  <si>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</si>
  <si>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</si>
  <si>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</si>
  <si>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</si>
  <si>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</si>
  <si>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</si>
  <si>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</si>
  <si>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</si>
  <si>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</si>
  <si>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</si>
  <si>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</si>
  <si>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45.10.05.02</t>
  </si>
  <si>
    <t>45.10.05.03</t>
  </si>
  <si>
    <t>45.10.07</t>
  </si>
  <si>
    <t>45.10.07.01</t>
  </si>
  <si>
    <t>Cheltuieli salariale in natura  (cod 10.02.01 la 10.02.05+10.02.30)</t>
  </si>
  <si>
    <t>45.10.03</t>
  </si>
  <si>
    <t>45.10.03.01</t>
  </si>
  <si>
    <t>45.10.03.02</t>
  </si>
  <si>
    <t>45.10.03.03</t>
  </si>
  <si>
    <t>45.10.04</t>
  </si>
  <si>
    <t>45.10.04.01</t>
  </si>
  <si>
    <t>45.10.04.02</t>
  </si>
  <si>
    <t>45.10.04.03</t>
  </si>
  <si>
    <t>45.10.05</t>
  </si>
  <si>
    <t>45.10.05.01</t>
  </si>
  <si>
    <t>Sume din veniturile proprii ale Ministerului Sănătăţii către bugetele locale pentru finanţarea reparaţiilor capitale în sănătate</t>
  </si>
  <si>
    <t>43.10.17.02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</si>
  <si>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</si>
  <si>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</si>
  <si>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</si>
  <si>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</si>
  <si>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</si>
  <si>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</si>
  <si>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</si>
  <si>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</si>
  <si>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</si>
  <si>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</si>
  <si>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</si>
  <si>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</si>
  <si>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</si>
  <si>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</si>
  <si>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</si>
  <si>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</si>
  <si>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</si>
  <si>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</si>
  <si>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</si>
  <si>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</si>
  <si>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</si>
  <si>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C.   VENITURI NEFISCALE ( cod 00.14)</t>
  </si>
  <si>
    <t>Prefinanţare</t>
  </si>
  <si>
    <t>10.01</t>
  </si>
  <si>
    <t>Salarii de baza</t>
  </si>
  <si>
    <t>10.01.01</t>
  </si>
  <si>
    <t>Indemnizatie de conducere</t>
  </si>
  <si>
    <t>10.01.03</t>
  </si>
  <si>
    <t>33.10.30</t>
  </si>
  <si>
    <t>45.10.02</t>
  </si>
  <si>
    <t>45.10.02.01</t>
  </si>
  <si>
    <t>45.10.02.02</t>
  </si>
  <si>
    <t>45.10.02.03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</si>
  <si>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</si>
  <si>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</si>
  <si>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</si>
  <si>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</si>
  <si>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</si>
  <si>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</si>
  <si>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</si>
  <si>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</si>
  <si>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</si>
  <si>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</si>
  <si>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</si>
  <si>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</si>
  <si>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</si>
  <si>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</si>
  <si>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30.10.08.03</t>
  </si>
  <si>
    <t>20.30.03</t>
  </si>
  <si>
    <t>Chirii</t>
  </si>
  <si>
    <t>20.30.04</t>
  </si>
  <si>
    <t>Prestari servicii pentru transmiterea drepturilor</t>
  </si>
  <si>
    <t>20.30.06</t>
  </si>
  <si>
    <t>00.16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</si>
  <si>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</si>
  <si>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</si>
  <si>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</si>
  <si>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</si>
  <si>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</si>
  <si>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</si>
  <si>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</si>
  <si>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</si>
  <si>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</si>
  <si>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</si>
  <si>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</si>
  <si>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</si>
  <si>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</si>
  <si>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</si>
  <si>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</si>
  <si>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</si>
  <si>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</si>
  <si>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</si>
  <si>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</si>
  <si>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</si>
  <si>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</si>
  <si>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</si>
  <si>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</si>
  <si>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</si>
  <si>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</si>
  <si>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</si>
  <si>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00.02</t>
  </si>
  <si>
    <t>00.03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</si>
  <si>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</si>
  <si>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</si>
  <si>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</si>
  <si>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</si>
  <si>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</si>
  <si>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</si>
  <si>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 xml:space="preserve">Vărsăminte din secţiunea de funcţionare </t>
  </si>
  <si>
    <t>37.10.04</t>
  </si>
  <si>
    <t>37.10.50</t>
  </si>
  <si>
    <t>Sume primite în cadrul mecanismului decontării cererilor de plată*)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</si>
  <si>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</si>
  <si>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</si>
  <si>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</si>
  <si>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</si>
  <si>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</si>
  <si>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</si>
  <si>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</si>
  <si>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</si>
  <si>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</si>
  <si>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</si>
  <si>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</si>
  <si>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</si>
  <si>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</si>
  <si>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Subvenţii pentru instituţii publice</t>
  </si>
  <si>
    <t>43.10.09</t>
  </si>
  <si>
    <t>40.03</t>
  </si>
  <si>
    <t>71.01.03</t>
  </si>
  <si>
    <t xml:space="preserve">Alte active fixe </t>
  </si>
  <si>
    <t>Donaţii şi sponsorizări</t>
  </si>
  <si>
    <t>40.10.15</t>
  </si>
  <si>
    <t>Încasări din rambursarea împrumuturilor acordate (cod40.10.15+ 40.10.16)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</si>
  <si>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</si>
  <si>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</si>
  <si>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</si>
  <si>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</si>
  <si>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</si>
  <si>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</si>
  <si>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</si>
  <si>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</si>
  <si>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</si>
  <si>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Fondul European Agricol de Dezvoltare Rurala ( cod 45.10.04.01 + 45.10.04.02 +45.10.04.03)*)</t>
  </si>
  <si>
    <t>Fondul European pentru Pescuit( cod 45.10.05.01+45.10.05.02+45.10.05.03)*)</t>
  </si>
  <si>
    <t>Instrumentul de Asistenta pentru Preaderare ( cod 45.10.07.01 + 45.10.07.02 + 45.10.07.03)*)</t>
  </si>
  <si>
    <t>59.08</t>
  </si>
  <si>
    <t>45.10.19</t>
  </si>
  <si>
    <t>45.10.19.01</t>
  </si>
  <si>
    <t>45.10.19.02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</si>
  <si>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</si>
  <si>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</si>
  <si>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</si>
  <si>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</si>
  <si>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</si>
  <si>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</si>
  <si>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Venituri din proprietate  (cod 30.10.05+30.10.08+30.10.09+30.10.50) </t>
  </si>
  <si>
    <t>Cheltuieli salariale in bani   (cod 10.01.01+10.01.03 la 10.01.08 +10.01.10 la 10.01.16 +10.01.30)</t>
  </si>
  <si>
    <t>Alte venituri din prestari de servicii si alte activitati</t>
  </si>
  <si>
    <t>Venituri din serbari si spectacole scolare, manifestari culturale, artistice si sportive</t>
  </si>
  <si>
    <t>33.10.19</t>
  </si>
  <si>
    <t>Venituri din contractele incheiate cu casele de asigurari sociale de sanatate</t>
  </si>
  <si>
    <t>33.10.21</t>
  </si>
  <si>
    <t>SUBVENTII DE LA ALTE ADMINISTRATII (cod 43.10.14+43.10.16+43.10.17+43.10.19)</t>
  </si>
  <si>
    <t>Transferuri voluntare, altele decât subvenţiile (cod 37.10.01 + 37.10.03 + 37.10.04 + 37.10.50)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</si>
  <si>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</si>
  <si>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</si>
  <si>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</si>
  <si>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</si>
  <si>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</si>
  <si>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</si>
  <si>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</si>
  <si>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</si>
  <si>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</si>
  <si>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</si>
  <si>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</si>
  <si>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>00.01</t>
  </si>
  <si>
    <t>Alte amenzi, penalitati si confiscari</t>
  </si>
  <si>
    <t>Sume utilizate de administraţiile locale din excedentul anului precedent pentru secţiunea de dezvoltare</t>
  </si>
  <si>
    <t>Sume utilizate de administraţiile locale din excedentul anului precedent pentru secţiunea de funcţionare</t>
  </si>
  <si>
    <t>40.10.15.01</t>
  </si>
  <si>
    <t>40.10.15.02</t>
  </si>
  <si>
    <t xml:space="preserve">Materiale si prestari de servicii cu caracter functional </t>
  </si>
  <si>
    <t>C2.  VANZARI DE BUNURI SI SERVICII (cod 37.10)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</si>
  <si>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</si>
  <si>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</si>
  <si>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</si>
  <si>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</si>
  <si>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00.01 SD</t>
  </si>
  <si>
    <t>59.20</t>
  </si>
  <si>
    <t>Încasări din rambursarea împrumuturilor acordate (cod40.10.15)</t>
  </si>
  <si>
    <t xml:space="preserve">Dobânzi aferente creditelor interne garantate </t>
  </si>
  <si>
    <t>Sume din veniturile proprii ale Ministerului Sănătăţii către bugetele locale pentru finanţarea investiţiilor în sănătate (cod 43.10.17.01+43.10.17.02+43.10.17.03)</t>
  </si>
  <si>
    <t>15.10</t>
  </si>
  <si>
    <t>15.10.01</t>
  </si>
  <si>
    <t>C.   VENITURI NEFISCALE ( cod 00.13+00.14)</t>
  </si>
  <si>
    <t>30.10</t>
  </si>
  <si>
    <t>30.10.05</t>
  </si>
  <si>
    <t>Venituri din utilizarea pasunilor comunale</t>
  </si>
  <si>
    <t>30.10.09</t>
  </si>
  <si>
    <t>30.10.50</t>
  </si>
  <si>
    <t>C2.  VANZARI DE BUNURI SI SERVICII (cod 33.10+34.10+35.10+36.10+37.10)</t>
  </si>
  <si>
    <t>33.10</t>
  </si>
  <si>
    <t>Taxe si alte venituri in  învăţământ</t>
  </si>
  <si>
    <t>33.10.05</t>
  </si>
  <si>
    <t>Venituri din prestări de servicii</t>
  </si>
  <si>
    <t>Alte transferuri voluntare</t>
  </si>
  <si>
    <t>56.07.03</t>
  </si>
  <si>
    <t>56.08</t>
  </si>
  <si>
    <t>56.08.01</t>
  </si>
  <si>
    <t>56.08.02</t>
  </si>
  <si>
    <t>56.08.03</t>
  </si>
  <si>
    <t>37.10.03</t>
  </si>
  <si>
    <t xml:space="preserve">II. VENITURI DIN CAPITAL (cod 39.10)                 </t>
  </si>
  <si>
    <t>Venituri din valorificarea unor bunuri (cod 39.10.01+39.10.50)</t>
  </si>
  <si>
    <t>39.10</t>
  </si>
  <si>
    <t>39.10.01</t>
  </si>
  <si>
    <t>55.01.56</t>
  </si>
  <si>
    <t>Investiţii ale regiilor autonome aeroportuare, de interes local</t>
  </si>
  <si>
    <t>55.01.12</t>
  </si>
  <si>
    <t>Investitii ale agentilor economici cu capital de stat</t>
  </si>
  <si>
    <t>Transferuri voluntare, altele decât subvenţiile (cod 37.10.04)</t>
  </si>
  <si>
    <t>Alte venituri</t>
  </si>
  <si>
    <t xml:space="preserve"> - mii lei -</t>
  </si>
  <si>
    <t>Subventii de la bugetul de stat (cod 42.10.39+42.10.62)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</si>
  <si>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</si>
  <si>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</si>
  <si>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</si>
  <si>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</si>
  <si>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</si>
  <si>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</si>
  <si>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</si>
  <si>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</si>
  <si>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00.12</t>
  </si>
  <si>
    <t>00.13</t>
  </si>
  <si>
    <t>00.14</t>
  </si>
  <si>
    <t>Venituri din dividende de la alţi plătitori*)</t>
  </si>
  <si>
    <t>31.10.03</t>
  </si>
  <si>
    <t xml:space="preserve"> Venituri din dobanzi(cod31.10.03)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</si>
  <si>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</si>
  <si>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</si>
  <si>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</si>
  <si>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</si>
  <si>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</si>
  <si>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Impozit pe spectacole</t>
  </si>
  <si>
    <t>Alte taxe pe servicii specifice</t>
  </si>
  <si>
    <t>Alte venituri din concesiuni si inchirieri de catre institutiile publice</t>
  </si>
  <si>
    <t>30.10.05.30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</si>
  <si>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</si>
  <si>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</si>
  <si>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</si>
  <si>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</si>
  <si>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</si>
  <si>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</si>
  <si>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</si>
  <si>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Taxe pe servicii specifice (cod 15.10.01+15.10.50)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</si>
  <si>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</si>
  <si>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</si>
  <si>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</si>
  <si>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</si>
  <si>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43.10</t>
  </si>
  <si>
    <t>15.10.50</t>
  </si>
  <si>
    <t>Alte venituri din valorificarea unor bunuri</t>
  </si>
  <si>
    <t>39.10.50</t>
  </si>
  <si>
    <t>IV.  SUBVENTII (cod 00.18)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</si>
  <si>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</si>
  <si>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</si>
  <si>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</si>
  <si>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</si>
  <si>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</si>
  <si>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</si>
  <si>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</si>
  <si>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42.10</t>
  </si>
  <si>
    <t>Subventii de la bugetul de stat pentru spitale</t>
  </si>
  <si>
    <t>42.10.11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</si>
  <si>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</si>
  <si>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</si>
  <si>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</si>
  <si>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</si>
  <si>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</si>
  <si>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Sume primite de institutiile publice si activitatile finantate integral sau partial din venituri proprii in cadrul programelor FEGA implementate de APIA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</si>
  <si>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</si>
  <si>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</si>
  <si>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</si>
  <si>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</si>
  <si>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</si>
  <si>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</si>
  <si>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</si>
  <si>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30.10.08</t>
  </si>
  <si>
    <t>30.10.08.02</t>
  </si>
  <si>
    <t>Dividente de la societăţile şi companiile naţionale şi societăţile cu capital majoritar de stat*)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</si>
  <si>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</si>
  <si>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</si>
  <si>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</si>
  <si>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</si>
  <si>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</si>
  <si>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45.10.16</t>
  </si>
  <si>
    <t>45.10.16.01</t>
  </si>
  <si>
    <t>45.10.16.02</t>
  </si>
  <si>
    <t>45.10.16.03</t>
  </si>
  <si>
    <t>45.10.17</t>
  </si>
  <si>
    <t>45.10.17.01</t>
  </si>
  <si>
    <t>45.10.17.02</t>
  </si>
  <si>
    <t>45.10.17.03</t>
  </si>
  <si>
    <t>45.10.18</t>
  </si>
  <si>
    <t>45.10.18.01</t>
  </si>
  <si>
    <t>45.10.18.02</t>
  </si>
  <si>
    <t>45.10.18.03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</si>
  <si>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</si>
  <si>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</si>
  <si>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</si>
  <si>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</si>
  <si>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>45.10.08.01</t>
  </si>
  <si>
    <t>45.10.08.02</t>
  </si>
  <si>
    <t>45.10.08.03</t>
  </si>
  <si>
    <t>45.10.15</t>
  </si>
  <si>
    <t>45.10.15.01</t>
  </si>
  <si>
    <t>45.10.15.02</t>
  </si>
  <si>
    <t>45.10.15.03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</si>
  <si>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</si>
  <si>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</si>
  <si>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</si>
  <si>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00.01 SF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</si>
  <si>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</si>
  <si>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</si>
  <si>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</si>
  <si>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</si>
  <si>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33.10.50</t>
  </si>
  <si>
    <t xml:space="preserve">Formular:   </t>
  </si>
  <si>
    <t>Protectia muncii</t>
  </si>
  <si>
    <t>20.14</t>
  </si>
  <si>
    <t>I.  VENITURI CURENTE ( cod 00.03+00.12)</t>
  </si>
  <si>
    <t>A.   VENITURI FISCALE (cod 00.10)</t>
  </si>
  <si>
    <t>A4.  IMPOZITE SI TAXE PE BUNURI SI SERVICII (cod 15.10)</t>
  </si>
  <si>
    <t>41.10</t>
  </si>
  <si>
    <t>41.10.06</t>
  </si>
  <si>
    <t>III. OPERAŢIUNI FINANCIARE   (cod 40.10+41.10)</t>
  </si>
  <si>
    <t>VENITURILE SECŢIUNII DE FUNCŢIONARE (cod 00.02+00.16+00.17)</t>
  </si>
  <si>
    <t>45.10.20.03</t>
  </si>
  <si>
    <t>45.10.21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</si>
  <si>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</si>
  <si>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</si>
  <si>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</si>
  <si>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</si>
  <si>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</si>
  <si>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</si>
  <si>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</si>
  <si>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</si>
  <si>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</si>
  <si>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</si>
  <si>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</si>
  <si>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</si>
  <si>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</si>
  <si>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33.10.08</t>
  </si>
  <si>
    <t>36.10</t>
  </si>
  <si>
    <t>36.10.50</t>
  </si>
  <si>
    <t>Contributia de intretinere a persoanelor asistate</t>
  </si>
  <si>
    <t>33.10.13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</si>
  <si>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</si>
  <si>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</si>
  <si>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</si>
  <si>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Venituri din concesiuni si inchirieri (cod 30.10.05.30)</t>
  </si>
  <si>
    <t>Alte venituri din taxe administrative, eliberari permise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</si>
  <si>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</si>
  <si>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</si>
  <si>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</si>
  <si>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</si>
  <si>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</si>
  <si>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</si>
  <si>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</si>
  <si>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</si>
  <si>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</si>
  <si>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</si>
  <si>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</si>
  <si>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</si>
  <si>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</si>
  <si>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</si>
  <si>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</si>
  <si>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</si>
  <si>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</si>
  <si>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</si>
  <si>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</si>
  <si>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</si>
  <si>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</si>
  <si>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</si>
  <si>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</si>
  <si>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</si>
  <si>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Sume utilizate din excedentul anului precedent pentru efectuarea de cheltuieli (cod 40.10.15.01+40.10.15.02)</t>
  </si>
  <si>
    <t>Sume din excedentul anului precedent pentru acoperirea golurilor temporare de casă**)</t>
  </si>
  <si>
    <t>Sume utilizate din excedentul anului precedent pentru efectuarea de cheltuieli (cod 40.10.15.01)</t>
  </si>
  <si>
    <t>Încasări din rambursarea împrumuturilor acordate (cod  40.10.15+40.10.16)</t>
  </si>
  <si>
    <t>Sume utilizate din excedentul anului precedent pentru efectuarea de cheltuieli (cod 40.10.15.02)</t>
  </si>
  <si>
    <t>Programul de cooperare elvetiano-roman vizand reducerea disparitatilor economice si sociale in cadrul Uniunii Europene extinse (cod 45.10.19.01+45.10.19.02) *)</t>
  </si>
  <si>
    <t>30.02.01</t>
  </si>
  <si>
    <t xml:space="preserve">Venituri din dividende  ( cod 30.10.08.02+ 30.10.08.03)  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</si>
  <si>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</si>
  <si>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</si>
  <si>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</si>
  <si>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</si>
  <si>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</si>
  <si>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</si>
  <si>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</si>
  <si>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</si>
  <si>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</si>
  <si>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</si>
  <si>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</si>
  <si>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</si>
  <si>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</si>
  <si>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</si>
  <si>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</si>
  <si>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 xml:space="preserve">Venituri din prestari de servicii si alte activitati (cod 33.10.05+33.10.08+33.10.09+33.10.13+33.10.14+33.10.16+33.10.17+33.10.19+33.10.20+33.10.21+33.10.30 la 33.10.32+33.10.50) </t>
  </si>
  <si>
    <t>Fondul European de Dezvoltare Regionala ( cod 45.10.01.01 + 45.10.01.02 + 45.10.01.03)*)</t>
  </si>
  <si>
    <t>Fondul Social European( cod 45.10.02.01+45.10.02.02+45.10.02.03)*)</t>
  </si>
  <si>
    <t>Fondul de Coeziune( cod 45.10.03.01+45.10.03.02+45.10.03.03)*)</t>
  </si>
  <si>
    <t>Programe comunitare finantate in perioada 2007-2013   (cod 45.10.15.01 + 45.10.15.02 + 45.10.15.03) *)</t>
  </si>
  <si>
    <t>Instrumentul European de Vecinatate si Parteneriat ( cod 45.10.08.01 + 45.10.08.02 + 45.10.08.03) *)</t>
  </si>
  <si>
    <t>Instrumentul de Asistenta pentru Preaderare ( cod 45.10.07.01 + 45.10.07.02 + 45.10.07.03) *)</t>
  </si>
  <si>
    <t>Fondul European de Pescuit( cod 45.10.05.01+45.10.05.02+45.10.05.03) *)</t>
  </si>
  <si>
    <t>Fondul de Coeziune( cod 45.10.03.01+45.10.03.02+45.10.03.03) *)</t>
  </si>
  <si>
    <t>Fondul Social European( cod 45.10.02.01+45.10.02.02+45.10.02.03) *)</t>
  </si>
  <si>
    <t>Fondul European de Dezvoltare Regionala ( cod 45.10.01.01 + 45.10.01.02 + 45.10.01.03) *)</t>
  </si>
  <si>
    <t>Programe si proiecte privind prevenirea si combaterea discriminarii</t>
  </si>
  <si>
    <t>59.30</t>
  </si>
  <si>
    <t>OPERATIUNI FINANCIARE  (cod 80+81)</t>
  </si>
  <si>
    <t>Instrumentul European de Vecinatate si Parteneriat ( cod 45.10.08.01 + 45.10.08.02 + 45.10.08.03)*)</t>
  </si>
  <si>
    <t>Programe comunitare finantate in perioada 2007-2013   (cod 45.10.15.01 + 45.10.15.02 + 45.10.15.03)*)</t>
  </si>
  <si>
    <t>Alte facilitati si instrumente postaderare (cod 45.10.16.01+45.10.16.02+45.10.16.03)*)</t>
  </si>
  <si>
    <t>31.10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</si>
  <si>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</si>
  <si>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</si>
  <si>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</si>
  <si>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</si>
  <si>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</si>
  <si>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</si>
  <si>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</si>
  <si>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</si>
  <si>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</si>
  <si>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</si>
  <si>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</si>
  <si>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</si>
  <si>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</si>
  <si>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 xml:space="preserve">Subvenţii din bugetele locale pentru finanţarea cheltuielilor curente din domeniul sănătăţii </t>
  </si>
  <si>
    <t>43.10.10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</si>
  <si>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</si>
  <si>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</si>
  <si>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</si>
  <si>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</si>
  <si>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</si>
  <si>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</si>
  <si>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</si>
  <si>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</si>
  <si>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</si>
  <si>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</si>
  <si>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</si>
  <si>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</si>
  <si>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</si>
  <si>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</si>
  <si>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</si>
  <si>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</si>
  <si>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</si>
  <si>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</si>
  <si>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</si>
  <si>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</si>
  <si>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</si>
  <si>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</si>
  <si>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</si>
  <si>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</si>
  <si>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</si>
  <si>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</si>
  <si>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</si>
  <si>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</si>
  <si>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</si>
  <si>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</si>
  <si>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</si>
  <si>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</si>
  <si>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</si>
  <si>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</si>
  <si>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</si>
  <si>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</si>
  <si>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</si>
  <si>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</si>
  <si>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</si>
  <si>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</si>
  <si>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</si>
  <si>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</si>
  <si>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</si>
  <si>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*)  Detalierea se face numai in executie</t>
  </si>
  <si>
    <t>10.03.05</t>
  </si>
  <si>
    <t>Contributii pentru concedii si indemnizatii</t>
  </si>
  <si>
    <t>10.03.06</t>
  </si>
  <si>
    <t>CHELTUIELI DE CAPITAL  (cod 71+72+75)</t>
  </si>
  <si>
    <t>Mecanismul financiar norvegian (cod 45.10.18.01+45.10.18.02+45.10.18.03) *)</t>
  </si>
  <si>
    <t>Asistenţă tehnică pentru mecanismele financiare SEE (cod 45.10.20.01+45.10.20.02+45.10.20.03) *)</t>
  </si>
  <si>
    <t>45.10.20</t>
  </si>
  <si>
    <t>Fondul naţional pentru relaţii bilaterale aferent mecanismelor financiare SEE  (cod 45.10.21.01+45.10.21.02+45.10.21.03) *)</t>
  </si>
  <si>
    <t>45.10.20.01</t>
  </si>
  <si>
    <t>45.10.20.02</t>
  </si>
  <si>
    <t>Vărsăminte din sectiunea de funcţionare pentru finanţarea secţiunii  de dezvoltare a bugetului local (cu semnul minus)</t>
  </si>
  <si>
    <t>Fondul  European Agricol de Dezvoltare Rurala( cod 45.10.04.01+45.10.04.02+45.10.04.03) *)</t>
  </si>
  <si>
    <t xml:space="preserve">NOTA: 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</si>
  <si>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</si>
  <si>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</si>
  <si>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</si>
  <si>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</si>
  <si>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</si>
  <si>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</si>
  <si>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</si>
  <si>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</si>
  <si>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</si>
  <si>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</si>
  <si>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</si>
  <si>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00.10</t>
  </si>
  <si>
    <t>Sume din veniturile proprii ale Ministerului Sănătăţii către bugetele locale pentru finanţarea altor investiţii în sănătate</t>
  </si>
  <si>
    <t>43.10.17.03</t>
  </si>
  <si>
    <t>45.10</t>
  </si>
  <si>
    <t>45.10.01</t>
  </si>
  <si>
    <t>45.10.01.01</t>
  </si>
  <si>
    <t>45.10.07.02</t>
  </si>
  <si>
    <t>45.10.07.03</t>
  </si>
  <si>
    <t>Estimari</t>
  </si>
  <si>
    <t>Mecanismul financiar norvegian (56.18.01 la 56.18.03)</t>
  </si>
  <si>
    <t>Venituri din organizarea de cursuri de calificare si conversie profesionala, specializare si perfectionare</t>
  </si>
  <si>
    <t>33.10.17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</si>
  <si>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</si>
  <si>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</si>
  <si>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</si>
  <si>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</si>
  <si>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</si>
  <si>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</si>
  <si>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</si>
  <si>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</si>
  <si>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</si>
  <si>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</si>
  <si>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</si>
  <si>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</si>
  <si>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</si>
  <si>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</si>
  <si>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</si>
  <si>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</si>
  <si>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</si>
  <si>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</si>
  <si>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</si>
  <si>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 xml:space="preserve">BUGETUL INSTITUŢIILOR PUBLICE ŞI ACTIVITĂŢILOR FINANŢATE INTEGRAL 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</si>
  <si>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</si>
  <si>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</si>
  <si>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</si>
  <si>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</si>
  <si>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</si>
  <si>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</si>
  <si>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</si>
  <si>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</si>
  <si>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</si>
  <si>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</si>
  <si>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</si>
  <si>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</si>
  <si>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</si>
  <si>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</si>
  <si>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</si>
  <si>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Contributia elevilor si studentilor pentru internate, camine si cantine</t>
  </si>
  <si>
    <t>33.10.14</t>
  </si>
  <si>
    <t>C1.  VENITURI DIN PROPRIETATE (cod 30.10+31.10)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</si>
  <si>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</si>
  <si>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</si>
  <si>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</si>
  <si>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</si>
  <si>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</si>
  <si>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</si>
  <si>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</si>
  <si>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</si>
  <si>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</si>
  <si>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</si>
  <si>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Alte operaţiuni financiare ( cod 41.10.06)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</si>
  <si>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</si>
  <si>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</si>
  <si>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</si>
  <si>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</si>
  <si>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</si>
  <si>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</si>
  <si>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Sume din bugetul de stat către bugetele locale pentru finanţarea aparaturii medicale şi echipamentelor de comunicaţii în urgenţă în sănătate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</si>
  <si>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</si>
  <si>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</si>
  <si>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</si>
  <si>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</si>
  <si>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</si>
  <si>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</si>
  <si>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</si>
  <si>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Vărsăminte din sectiunea de funcţionare pentru finanţarea secţiunii  de dezvoltare a bugetului local(cu semnul minus)</t>
  </si>
  <si>
    <t>I.  VENITURI CURENTE ( cod 00.12)</t>
  </si>
  <si>
    <t>Programul de cooperare elvetiano-roman vazand reducerea disparitatilor economice si sociale in cadrul Uniunii Europene extinse (cod 45.10.19.01+45.10.19.02) *)</t>
  </si>
  <si>
    <t>Venituri din cercetare</t>
  </si>
  <si>
    <t>33.10.20</t>
  </si>
  <si>
    <t>Sume alocate din bugetul de stat aferente corecţiilor financiare</t>
  </si>
  <si>
    <t>42.10.62</t>
  </si>
  <si>
    <t>Rambursari de credite externe  (cod 81.01.01+81.01.02+81.01.05+81.01.06)</t>
  </si>
  <si>
    <t>81.01</t>
  </si>
  <si>
    <t>55.02</t>
  </si>
  <si>
    <t>56.02</t>
  </si>
  <si>
    <t>Alte venituri din dobanzi</t>
  </si>
  <si>
    <t>Transferuri din bugetele consiliilor judetene pentru finantarea centrelor de zi pentru protectia copilului</t>
  </si>
  <si>
    <t>51.01.14</t>
  </si>
  <si>
    <t>51.01.15</t>
  </si>
  <si>
    <t>00.15</t>
  </si>
  <si>
    <t>00.17</t>
  </si>
  <si>
    <t>00.18</t>
  </si>
  <si>
    <t>Venituri din valorificarea unor bunuri ale institutiilor publice</t>
  </si>
  <si>
    <t>Diverse venituri (cod 36.10.50)</t>
  </si>
  <si>
    <t>Alte venituri din proprietate</t>
  </si>
  <si>
    <t>30.02.05</t>
  </si>
  <si>
    <t>Venituri din valorificarea produselor obtinute din activitatea proprie sau anexa</t>
  </si>
  <si>
    <t>33.10.16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</si>
  <si>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</si>
  <si>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</si>
  <si>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</si>
  <si>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</si>
  <si>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</si>
  <si>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</si>
  <si>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</si>
  <si>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</si>
  <si>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</si>
  <si>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</si>
  <si>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</si>
  <si>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</si>
  <si>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</si>
  <si>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</si>
  <si>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</si>
  <si>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</si>
  <si>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</si>
  <si>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</si>
  <si>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</si>
  <si>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</si>
  <si>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</si>
  <si>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</si>
  <si>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</si>
  <si>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</si>
  <si>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</si>
  <si>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</si>
  <si>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11/02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</si>
  <si>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</si>
  <si>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</si>
  <si>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</si>
  <si>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</si>
  <si>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</si>
  <si>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</si>
  <si>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</si>
  <si>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</si>
  <si>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</si>
  <si>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</si>
  <si>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</si>
  <si>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</si>
  <si>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</t>
  </si>
  <si>
    <t xml:space="preserve">                                  SUBCAP.66.10.06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</si>
  <si>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</si>
  <si>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</si>
  <si>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</si>
  <si>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</si>
  <si>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</si>
  <si>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DE LA ALTE ADMINISTRATII (cod 43.10.09+43.10.10+43.10.14+43.10.15+43.10.16+43.10.17+43.10.19+43.10.33)</t>
  </si>
  <si>
    <t>43.10.33</t>
  </si>
  <si>
    <t>Subventii din bugetul FNUAS pentru acoperirea cresterilor slariale</t>
  </si>
  <si>
    <t>Subventii din bugetul FNUASS pentru acoperirea cresterilor salariale</t>
  </si>
  <si>
    <t>SUBVENTII DE LA ALTE ADMINISTRATII (cod 43.10.09+43.10.10+43.10.15+43.10.33)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</si>
  <si>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</si>
  <si>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</si>
  <si>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</si>
  <si>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</si>
  <si>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</si>
  <si>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</si>
  <si>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</si>
  <si>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</si>
  <si>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</si>
  <si>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</si>
  <si>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</si>
  <si>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</si>
  <si>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</si>
  <si>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</si>
  <si>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</si>
  <si>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</si>
  <si>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</si>
  <si>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</si>
  <si>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Buget 2020</t>
  </si>
  <si>
    <t xml:space="preserve">Stimulent de risc  </t>
  </si>
  <si>
    <t>10.01.29</t>
  </si>
  <si>
    <t>Sume alocate pentru stimulentul de risc</t>
  </si>
  <si>
    <t>43.10.40</t>
  </si>
  <si>
    <t>42.10.82</t>
  </si>
  <si>
    <t>Subventii de la bugetul de stat (cod 42.10.11+42.10.39+42.10.43+42.10.62+42.10.82)</t>
  </si>
  <si>
    <t>Subventii de la bugetul de stat (cod 42.10.11+42.10.43+42.10.82)</t>
  </si>
  <si>
    <t xml:space="preserve">                     Jr. Alisa Ciobanu</t>
  </si>
  <si>
    <r>
      <t xml:space="preserve">                              PRESEDINTE: </t>
    </r>
    <r>
      <rPr>
        <sz val="14"/>
        <rFont val="Arial"/>
        <family val="2"/>
      </rPr>
      <t>Minzina Ion</t>
    </r>
  </si>
  <si>
    <t>Jr. Alisa Ciobanu</t>
  </si>
  <si>
    <t xml:space="preserve">                        PRESEDINTE: Minzina Ion </t>
  </si>
  <si>
    <t>SAU PARŢIAL DIN VENITURI PROPRII, PE ANUL 2021 ŞI  ESTIMĂRI  PENTRU ANII 2022-2024 - VENITURI</t>
  </si>
  <si>
    <t>PE TITLURI DE CHELTUIELI, ARTICOLE ŞI ALINEATE, PE ANUL 2021 ŞI  ESTIMĂRI  PENTRU ANII 2022-2024</t>
  </si>
  <si>
    <t>Buget 2021</t>
  </si>
  <si>
    <t xml:space="preserve">PE TITLURI DE CHELTUIELI, ARTICOLE ŞI ALINEATE, PE ANUL 2021 ŞI  ESTIMĂRI  PENTRU ANII 2023-2024 </t>
  </si>
  <si>
    <t>BUGET  2021</t>
  </si>
  <si>
    <t xml:space="preserve">   Ec. Cristea Daniela</t>
  </si>
  <si>
    <t xml:space="preserve">PE TITLURI DE CHELTUIELI, ARTICOLE ŞI ALINEATE, PE ANUL 2021 ŞI  ESTIMĂRI  PENTRU ANII 2022-2024 </t>
  </si>
  <si>
    <t xml:space="preserve">   Ec.Cristea Daniela</t>
  </si>
  <si>
    <t xml:space="preserve">PE TITLURI DE CHELTUIELI, ARTICOLE ŞI ALINEATE, PE ANUL 202 ŞI  ESTIMĂRI  PENTRU ANII 2022-2024 </t>
  </si>
  <si>
    <t xml:space="preserve">    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</si>
  <si>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</si>
  <si>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</si>
  <si>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Finanțarea națională</t>
  </si>
  <si>
    <t>58.01.01</t>
  </si>
  <si>
    <t>Finanțare externă nerambursabilă</t>
  </si>
  <si>
    <t>58.01.02</t>
  </si>
  <si>
    <t>58.01.03</t>
  </si>
  <si>
    <t>Programe din Fondul Social European (FSE) (58.02.01 la 58.02.03)</t>
  </si>
  <si>
    <t>58.02.01</t>
  </si>
  <si>
    <t>58.02.02</t>
  </si>
  <si>
    <t>58.02.03</t>
  </si>
  <si>
    <t>Programe din Fondul de Coeziune (FC)  (58.03.01 la 58.03.03)</t>
  </si>
  <si>
    <t>58.03.01</t>
  </si>
  <si>
    <t>58.03.02</t>
  </si>
  <si>
    <t>58.03.03</t>
  </si>
  <si>
    <t>Programe din Fondul European Agricol de Dezvoltare Rurala  (FEADR) (58.04.01 la 58.04.03)</t>
  </si>
  <si>
    <t>58.04.01</t>
  </si>
  <si>
    <t>58.04.02</t>
  </si>
  <si>
    <t>58.04.03</t>
  </si>
  <si>
    <t>Programe din Fondul European pentru Pescuit și Afaceri Maritime (FEPAM)  (58.05.01 la 58.05.03)</t>
  </si>
  <si>
    <t>58.05.01</t>
  </si>
  <si>
    <t>58.05.02</t>
  </si>
  <si>
    <t>58.05.03</t>
  </si>
  <si>
    <t>Programe Instrumentul de Asistenţă pentru Preaderare (IPA II) (58.11.01 la 58.11.03)</t>
  </si>
  <si>
    <t>58.11.01</t>
  </si>
  <si>
    <t>58.11.02</t>
  </si>
  <si>
    <t>58.11.03</t>
  </si>
  <si>
    <t>Programe Instrumentul European de Vecinătate (ENI) (58.12.01 la 58.12.03)</t>
  </si>
  <si>
    <t>58.12.01</t>
  </si>
  <si>
    <t>58.12.02</t>
  </si>
  <si>
    <t>58.12.03</t>
  </si>
  <si>
    <t>Alte programe comunitare finantate în perioada 2014-2020 (APC) (58.15.01 la 58.15.03)</t>
  </si>
  <si>
    <t>58.15.01</t>
  </si>
  <si>
    <t>58.15.02</t>
  </si>
  <si>
    <t>58.15.03</t>
  </si>
  <si>
    <t>Alte facilități și instrumente postaderare  (58.16.01 la 58.16.03) (AFIP)</t>
  </si>
  <si>
    <t>58.16.01</t>
  </si>
  <si>
    <t>58.16.02</t>
  </si>
  <si>
    <t>58.16.03</t>
  </si>
  <si>
    <t xml:space="preserve"> Mecanismul pentru Interconectarea Europei (58.30.01 la 58.30.03)</t>
  </si>
  <si>
    <t>58.30.01</t>
  </si>
  <si>
    <t>58.30.02</t>
  </si>
  <si>
    <t>58.30.03</t>
  </si>
  <si>
    <t xml:space="preserve">Mecanismele financiare Spaţiul Economic European și Norvegian 2014-2021 (58.31.01 la 58.31.03) </t>
  </si>
  <si>
    <t>58.31.01</t>
  </si>
  <si>
    <t>58.31.02</t>
  </si>
  <si>
    <t>58.31.03</t>
  </si>
  <si>
    <t>Fondul pentru relații bilaterale aferent Mecanismelor financiare Spaţiul Economic European și  Norvegian 2014-2021 (58.32.01 la 58.32.03)</t>
  </si>
  <si>
    <t>58.32.01</t>
  </si>
  <si>
    <t>58.32.02</t>
  </si>
  <si>
    <t>58.32.03</t>
  </si>
  <si>
    <t>Asistență tehnică aferentă Mecanismelor financiare Spaţiul Economic European și Norvegian 2014-2021 (58.33.01 la 58.33.03)</t>
  </si>
  <si>
    <t>58.33.01</t>
  </si>
  <si>
    <t>58.33.02</t>
  </si>
  <si>
    <t>58.33.03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</si>
</sst>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 mmm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953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9" applyFont="1" applyFill="1" applyBorder="1" applyAlignment="1">
      <alignment vertical="center"/>
    </xf>
    <xf numFmtId="164" fontId="0" fillId="0" borderId="2" xfId="9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9" applyFont="1" applyFill="1" applyBorder="1" applyAlignment="1">
      <alignment horizontal="left" vertical="center"/>
    </xf>
    <xf numFmtId="3" fontId="18" fillId="0" borderId="3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wrapText="1"/>
    </xf>
    <xf numFmtId="49" fontId="22" fillId="2" borderId="8" xfId="6" applyNumberFormat="1" applyFont="1" applyFill="1" applyBorder="1" applyAlignment="1">
      <alignment horizontal="left"/>
    </xf>
    <xf numFmtId="0" fontId="15" fillId="0" borderId="0" xfId="0" applyFont="1" applyFill="1"/>
    <xf numFmtId="0" fontId="15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wrapText="1"/>
    </xf>
    <xf numFmtId="49" fontId="15" fillId="0" borderId="9" xfId="6" applyNumberFormat="1" applyFont="1" applyFill="1" applyBorder="1" applyAlignment="1">
      <alignment horizontal="left"/>
    </xf>
    <xf numFmtId="0" fontId="15" fillId="0" borderId="9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49" fontId="15" fillId="0" borderId="2" xfId="6" applyNumberFormat="1" applyFont="1" applyFill="1" applyBorder="1" applyAlignment="1">
      <alignment horizontal="left"/>
    </xf>
    <xf numFmtId="0" fontId="15" fillId="0" borderId="2" xfId="0" applyFont="1" applyFill="1" applyBorder="1"/>
    <xf numFmtId="49" fontId="13" fillId="0" borderId="2" xfId="6" applyNumberFormat="1" applyFont="1" applyFill="1" applyBorder="1" applyAlignment="1">
      <alignment horizontal="left"/>
    </xf>
    <xf numFmtId="0" fontId="13" fillId="0" borderId="2" xfId="9" applyFont="1" applyFill="1" applyBorder="1"/>
    <xf numFmtId="0" fontId="15" fillId="0" borderId="2" xfId="0" applyFont="1" applyFill="1" applyBorder="1" applyAlignment="1"/>
    <xf numFmtId="0" fontId="15" fillId="0" borderId="2" xfId="9" applyFont="1" applyFill="1" applyBorder="1"/>
    <xf numFmtId="49" fontId="15" fillId="0" borderId="2" xfId="0" applyNumberFormat="1" applyFont="1" applyFill="1" applyBorder="1" applyAlignment="1">
      <alignment horizontal="left" vertical="top"/>
    </xf>
    <xf numFmtId="0" fontId="15" fillId="0" borderId="2" xfId="0" applyFont="1" applyFill="1" applyBorder="1" applyAlignment="1">
      <alignment wrapText="1"/>
    </xf>
    <xf numFmtId="14" fontId="15" fillId="0" borderId="2" xfId="9" applyNumberFormat="1" applyFont="1" applyFill="1" applyBorder="1"/>
    <xf numFmtId="0" fontId="15" fillId="0" borderId="2" xfId="0" applyFont="1" applyFill="1" applyBorder="1" applyAlignment="1">
      <alignment vertical="center"/>
    </xf>
    <xf numFmtId="0" fontId="15" fillId="0" borderId="2" xfId="9" applyFont="1" applyFill="1" applyBorder="1" applyAlignment="1">
      <alignment vertical="center" wrapText="1"/>
    </xf>
    <xf numFmtId="164" fontId="15" fillId="0" borderId="2" xfId="9" applyNumberFormat="1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164" fontId="15" fillId="0" borderId="2" xfId="9" applyNumberFormat="1" applyFont="1" applyFill="1" applyBorder="1" applyAlignment="1">
      <alignment horizontal="left"/>
    </xf>
    <xf numFmtId="0" fontId="13" fillId="0" borderId="2" xfId="9" applyFont="1" applyFill="1" applyBorder="1" applyAlignment="1"/>
    <xf numFmtId="0" fontId="15" fillId="0" borderId="2" xfId="9" applyFont="1" applyFill="1" applyBorder="1" applyAlignment="1">
      <alignment horizontal="left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wrapText="1"/>
    </xf>
    <xf numFmtId="0" fontId="23" fillId="0" borderId="2" xfId="0" applyFont="1" applyFill="1" applyBorder="1"/>
    <xf numFmtId="3" fontId="15" fillId="0" borderId="2" xfId="0" applyNumberFormat="1" applyFont="1" applyFill="1" applyBorder="1"/>
    <xf numFmtId="0" fontId="13" fillId="0" borderId="2" xfId="0" applyFont="1" applyFill="1" applyBorder="1" applyAlignment="1">
      <alignment wrapText="1"/>
    </xf>
    <xf numFmtId="3" fontId="15" fillId="0" borderId="10" xfId="0" applyNumberFormat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2" xfId="9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/>
    </xf>
    <xf numFmtId="49" fontId="13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/>
    </xf>
    <xf numFmtId="0" fontId="15" fillId="0" borderId="11" xfId="9" applyFont="1" applyFill="1" applyBorder="1" applyAlignment="1">
      <alignment horizontal="left" vertical="center"/>
    </xf>
    <xf numFmtId="0" fontId="26" fillId="0" borderId="0" xfId="0" applyFont="1" applyFill="1"/>
    <xf numFmtId="49" fontId="15" fillId="0" borderId="11" xfId="6" applyNumberFormat="1" applyFont="1" applyFill="1" applyBorder="1" applyAlignment="1">
      <alignment horizontal="left"/>
    </xf>
    <xf numFmtId="3" fontId="15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5" fillId="0" borderId="9" xfId="9" applyFont="1" applyFill="1" applyBorder="1" applyAlignment="1">
      <alignment horizontal="left"/>
    </xf>
    <xf numFmtId="0" fontId="22" fillId="2" borderId="12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/>
    <xf numFmtId="0" fontId="13" fillId="0" borderId="3" xfId="0" applyFont="1" applyFill="1" applyBorder="1"/>
    <xf numFmtId="3" fontId="13" fillId="0" borderId="3" xfId="0" applyNumberFormat="1" applyFont="1" applyFill="1" applyBorder="1"/>
    <xf numFmtId="0" fontId="13" fillId="0" borderId="3" xfId="0" applyFont="1" applyFill="1" applyBorder="1" applyAlignment="1">
      <alignment vertical="center"/>
    </xf>
    <xf numFmtId="3" fontId="23" fillId="0" borderId="3" xfId="0" applyNumberFormat="1" applyFont="1" applyFill="1" applyBorder="1"/>
    <xf numFmtId="3" fontId="24" fillId="0" borderId="3" xfId="0" applyNumberFormat="1" applyFont="1" applyFill="1" applyBorder="1"/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3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horizontal="left"/>
    </xf>
    <xf numFmtId="0" fontId="13" fillId="0" borderId="5" xfId="0" applyFont="1" applyFill="1" applyBorder="1"/>
    <xf numFmtId="0" fontId="15" fillId="0" borderId="3" xfId="0" applyFont="1" applyFill="1" applyBorder="1"/>
    <xf numFmtId="49" fontId="13" fillId="0" borderId="13" xfId="0" applyNumberFormat="1" applyFont="1" applyFill="1" applyBorder="1" applyAlignment="1">
      <alignment horizontal="left"/>
    </xf>
    <xf numFmtId="49" fontId="13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/>
    </xf>
    <xf numFmtId="0" fontId="15" fillId="0" borderId="14" xfId="9" applyFont="1" applyFill="1" applyBorder="1" applyAlignment="1">
      <alignment horizontal="left" vertical="center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9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5" fillId="2" borderId="8" xfId="0" applyNumberFormat="1" applyFont="1" applyFill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2" fontId="0" fillId="0" borderId="2" xfId="9" applyNumberFormat="1" applyFont="1" applyFill="1" applyBorder="1" applyAlignment="1">
      <alignment horizontal="center" vertical="center"/>
    </xf>
    <xf numFmtId="2" fontId="15" fillId="0" borderId="2" xfId="9" applyNumberFormat="1" applyFont="1" applyFill="1" applyBorder="1" applyAlignment="1">
      <alignment horizontal="center" vertical="center"/>
    </xf>
    <xf numFmtId="2" fontId="18" fillId="0" borderId="15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6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6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6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9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17" xfId="8" applyNumberFormat="1" applyFont="1" applyFill="1" applyBorder="1" applyAlignment="1" applyProtection="1">
      <alignment horizontal="center"/>
      <protection locked="0"/>
    </xf>
    <xf numFmtId="2" fontId="0" fillId="0" borderId="18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15" fillId="0" borderId="10" xfId="0" applyNumberFormat="1" applyFont="1" applyFill="1" applyBorder="1" applyAlignment="1" applyProtection="1">
      <alignment horizontal="center"/>
      <protection locked="0"/>
    </xf>
    <xf numFmtId="2" fontId="17" fillId="0" borderId="10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9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16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2" fontId="1" fillId="0" borderId="17" xfId="8" applyNumberFormat="1" applyFont="1" applyFill="1" applyBorder="1" applyAlignment="1" applyProtection="1">
      <alignment horizontal="center"/>
      <protection locked="0"/>
    </xf>
    <xf numFmtId="2" fontId="1" fillId="0" borderId="18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8" fillId="0" borderId="2" xfId="8" applyNumberFormat="1" applyFont="1" applyFill="1" applyBorder="1" applyAlignment="1" applyProtection="1">
      <alignment horizontal="center"/>
      <protection locked="0"/>
    </xf>
    <xf numFmtId="2" fontId="28" fillId="0" borderId="10" xfId="8" applyNumberFormat="1" applyFont="1" applyFill="1" applyBorder="1" applyAlignment="1" applyProtection="1">
      <alignment horizontal="center"/>
      <protection locked="0"/>
    </xf>
    <xf numFmtId="2" fontId="29" fillId="0" borderId="2" xfId="0" applyNumberFormat="1" applyFont="1" applyFill="1" applyBorder="1" applyAlignment="1" applyProtection="1">
      <alignment horizontal="center"/>
      <protection locked="0"/>
    </xf>
    <xf numFmtId="2" fontId="29" fillId="0" borderId="10" xfId="0" applyNumberFormat="1" applyFont="1" applyFill="1" applyBorder="1" applyAlignment="1" applyProtection="1">
      <alignment horizontal="center"/>
      <protection locked="0"/>
    </xf>
    <xf numFmtId="2" fontId="29" fillId="0" borderId="16" xfId="0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/>
      <protection locked="0"/>
    </xf>
    <xf numFmtId="2" fontId="30" fillId="0" borderId="10" xfId="8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 vertical="center"/>
      <protection locked="0"/>
    </xf>
    <xf numFmtId="2" fontId="30" fillId="0" borderId="10" xfId="8" applyNumberFormat="1" applyFont="1" applyFill="1" applyBorder="1" applyAlignment="1" applyProtection="1">
      <alignment horizontal="center" vertical="center"/>
      <protection locked="0"/>
    </xf>
    <xf numFmtId="0" fontId="14" fillId="2" borderId="8" xfId="9" applyFont="1" applyFill="1" applyBorder="1" applyAlignment="1">
      <alignment horizontal="left"/>
    </xf>
    <xf numFmtId="2" fontId="17" fillId="2" borderId="8" xfId="0" applyNumberFormat="1" applyFont="1" applyFill="1" applyBorder="1" applyAlignment="1">
      <alignment horizontal="center"/>
    </xf>
    <xf numFmtId="2" fontId="15" fillId="0" borderId="8" xfId="0" applyNumberFormat="1" applyFont="1" applyFill="1" applyBorder="1" applyAlignment="1">
      <alignment horizontal="center"/>
    </xf>
    <xf numFmtId="2" fontId="15" fillId="3" borderId="8" xfId="0" applyNumberFormat="1" applyFont="1" applyFill="1" applyBorder="1" applyAlignment="1">
      <alignment horizontal="center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5" fillId="0" borderId="0" xfId="9" applyFont="1" applyFill="1" applyAlignment="1" applyProtection="1">
      <alignment horizontal="center" vertical="center"/>
      <protection locked="0"/>
    </xf>
    <xf numFmtId="0" fontId="5" fillId="0" borderId="0" xfId="9" applyFont="1" applyFill="1" applyAlignment="1" applyProtection="1">
      <alignment horizontal="left" vertical="top"/>
      <protection locked="0"/>
    </xf>
    <xf numFmtId="0" fontId="12" fillId="0" borderId="0" xfId="9" quotePrefix="1" applyFont="1" applyFill="1" applyAlignment="1" applyProtection="1">
      <alignment horizontal="center"/>
      <protection locked="0"/>
    </xf>
    <xf numFmtId="0" fontId="5" fillId="0" borderId="0" xfId="9" quotePrefix="1" applyFont="1" applyFill="1" applyBorder="1" applyAlignment="1" applyProtection="1">
      <alignment horizontal="center"/>
      <protection locked="0"/>
    </xf>
    <xf numFmtId="0" fontId="5" fillId="0" borderId="19" xfId="9" applyFont="1" applyFill="1" applyBorder="1" applyAlignment="1" applyProtection="1">
      <alignment horizontal="center"/>
      <protection locked="0"/>
    </xf>
    <xf numFmtId="0" fontId="13" fillId="0" borderId="0" xfId="0" applyFont="1" applyFill="1"/>
    <xf numFmtId="0" fontId="18" fillId="0" borderId="0" xfId="0" applyFont="1" applyFill="1"/>
    <xf numFmtId="2" fontId="0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/>
      <protection locked="0"/>
    </xf>
    <xf numFmtId="2" fontId="15" fillId="0" borderId="11" xfId="9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2" fontId="0" fillId="0" borderId="16" xfId="9" applyNumberFormat="1" applyFont="1" applyFill="1" applyBorder="1" applyAlignment="1" applyProtection="1">
      <alignment horizontal="center" vertical="center"/>
      <protection locked="0"/>
    </xf>
    <xf numFmtId="2" fontId="15" fillId="0" borderId="11" xfId="0" applyNumberFormat="1" applyFont="1" applyFill="1" applyBorder="1" applyAlignment="1" applyProtection="1">
      <alignment horizontal="center"/>
      <protection locked="0"/>
    </xf>
    <xf numFmtId="2" fontId="15" fillId="0" borderId="16" xfId="9" applyNumberFormat="1" applyFont="1" applyFill="1" applyBorder="1" applyAlignment="1" applyProtection="1">
      <alignment horizontal="center" vertical="center"/>
      <protection locked="0"/>
    </xf>
    <xf numFmtId="2" fontId="13" fillId="0" borderId="2" xfId="9" applyNumberFormat="1" applyFont="1" applyFill="1" applyBorder="1" applyAlignment="1" applyProtection="1">
      <alignment horizontal="center"/>
      <protection locked="0"/>
    </xf>
    <xf numFmtId="0" fontId="15" fillId="0" borderId="2" xfId="9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5" fillId="0" borderId="16" xfId="0" applyFont="1" applyFill="1" applyBorder="1" applyAlignment="1" applyProtection="1">
      <alignment horizontal="center"/>
      <protection locked="0"/>
    </xf>
    <xf numFmtId="0" fontId="13" fillId="0" borderId="2" xfId="9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Protection="1">
      <protection locked="0"/>
    </xf>
    <xf numFmtId="0" fontId="0" fillId="0" borderId="16" xfId="0" applyFont="1" applyFill="1" applyBorder="1" applyAlignment="1" applyProtection="1">
      <alignment horizontal="center"/>
      <protection locked="0"/>
    </xf>
    <xf numFmtId="0" fontId="15" fillId="0" borderId="16" xfId="9" applyFont="1" applyFill="1" applyBorder="1" applyAlignment="1" applyProtection="1">
      <alignment horizontal="center"/>
      <protection locked="0"/>
    </xf>
    <xf numFmtId="0" fontId="0" fillId="0" borderId="2" xfId="9" applyFont="1" applyFill="1" applyBorder="1" applyAlignment="1" applyProtection="1">
      <alignment horizontal="center" vertical="center"/>
      <protection locked="0"/>
    </xf>
    <xf numFmtId="0" fontId="18" fillId="0" borderId="2" xfId="9" applyFont="1" applyFill="1" applyBorder="1" applyAlignment="1" applyProtection="1">
      <alignment horizontal="center" vertical="center"/>
      <protection locked="0"/>
    </xf>
    <xf numFmtId="0" fontId="0" fillId="0" borderId="2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/>
      <protection locked="0"/>
    </xf>
    <xf numFmtId="0" fontId="0" fillId="0" borderId="9" xfId="9" applyFont="1" applyFill="1" applyBorder="1" applyAlignment="1" applyProtection="1">
      <alignment horizontal="center"/>
      <protection locked="0"/>
    </xf>
    <xf numFmtId="0" fontId="0" fillId="0" borderId="20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 vertical="center"/>
      <protection locked="0"/>
    </xf>
    <xf numFmtId="0" fontId="0" fillId="0" borderId="14" xfId="9" applyFont="1" applyFill="1" applyBorder="1" applyAlignment="1" applyProtection="1">
      <alignment horizontal="center" vertical="center"/>
      <protection locked="0"/>
    </xf>
    <xf numFmtId="0" fontId="0" fillId="0" borderId="18" xfId="9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2" fillId="0" borderId="0" xfId="9" applyFont="1" applyFill="1" applyBorder="1" applyAlignment="1" applyProtection="1">
      <protection locked="0"/>
    </xf>
    <xf numFmtId="0" fontId="2" fillId="0" borderId="0" xfId="9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9" fontId="2" fillId="0" borderId="0" xfId="9" applyNumberFormat="1" applyFont="1" applyFill="1" applyBorder="1" applyAlignment="1" applyProtection="1">
      <alignment horizontal="left" vertical="center" wrapText="1"/>
      <protection locked="0"/>
    </xf>
    <xf numFmtId="0" fontId="4" fillId="0" borderId="0" xfId="9" applyFont="1" applyFill="1" applyBorder="1" applyAlignment="1" applyProtection="1">
      <protection locked="0"/>
    </xf>
    <xf numFmtId="0" fontId="9" fillId="0" borderId="0" xfId="7" applyFont="1" applyFill="1" applyBorder="1" applyProtection="1">
      <protection locked="0"/>
    </xf>
    <xf numFmtId="0" fontId="2" fillId="0" borderId="0" xfId="7" applyFont="1" applyFill="1" applyProtection="1">
      <protection locked="0"/>
    </xf>
    <xf numFmtId="1" fontId="2" fillId="0" borderId="0" xfId="7" applyNumberFormat="1" applyFont="1" applyFill="1" applyProtection="1">
      <protection locked="0"/>
    </xf>
    <xf numFmtId="0" fontId="2" fillId="0" borderId="0" xfId="6" applyFont="1" applyFill="1" applyBorder="1" applyAlignment="1" applyProtection="1">
      <protection locked="0"/>
    </xf>
    <xf numFmtId="0" fontId="4" fillId="0" borderId="1" xfId="9" applyFont="1" applyFill="1" applyBorder="1" applyAlignment="1" applyProtection="1">
      <alignment horizontal="left"/>
      <protection locked="0"/>
    </xf>
    <xf numFmtId="0" fontId="9" fillId="0" borderId="0" xfId="7" applyFont="1" applyFill="1" applyProtection="1">
      <protection locked="0"/>
    </xf>
    <xf numFmtId="0" fontId="13" fillId="0" borderId="0" xfId="0" applyFont="1" applyFill="1" applyProtection="1">
      <protection locked="0"/>
    </xf>
    <xf numFmtId="0" fontId="2" fillId="0" borderId="0" xfId="7" applyFont="1" applyFill="1" applyAlignment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protection locked="0"/>
    </xf>
    <xf numFmtId="0" fontId="13" fillId="2" borderId="8" xfId="9" applyFont="1" applyFill="1" applyBorder="1" applyAlignment="1">
      <alignment horizontal="left"/>
    </xf>
    <xf numFmtId="0" fontId="12" fillId="0" borderId="0" xfId="8" applyFont="1" applyFill="1"/>
    <xf numFmtId="2" fontId="5" fillId="0" borderId="9" xfId="6" applyNumberFormat="1" applyFont="1" applyFill="1" applyBorder="1" applyAlignment="1">
      <alignment horizontal="center" vertical="center" wrapText="1"/>
    </xf>
    <xf numFmtId="2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9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10" xfId="0" applyNumberFormat="1" applyFont="1" applyFill="1" applyBorder="1" applyAlignment="1" applyProtection="1">
      <alignment horizontal="center"/>
      <protection locked="0"/>
    </xf>
    <xf numFmtId="2" fontId="12" fillId="0" borderId="16" xfId="0" applyNumberFormat="1" applyFont="1" applyFill="1" applyBorder="1" applyAlignment="1" applyProtection="1">
      <alignment horizontal="center"/>
      <protection locked="0"/>
    </xf>
    <xf numFmtId="0" fontId="32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10" xfId="8" applyNumberFormat="1" applyFont="1" applyFill="1" applyBorder="1" applyAlignment="1" applyProtection="1">
      <alignment horizontal="center" vertical="center"/>
      <protection locked="0"/>
    </xf>
    <xf numFmtId="2" fontId="12" fillId="0" borderId="16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5" xfId="6" applyNumberFormat="1" applyFont="1" applyFill="1" applyBorder="1" applyAlignment="1">
      <alignment horizontal="center" vertical="center" wrapText="1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2" fontId="12" fillId="0" borderId="17" xfId="8" applyNumberFormat="1" applyFont="1" applyFill="1" applyBorder="1" applyAlignment="1" applyProtection="1">
      <alignment horizontal="center"/>
      <protection locked="0"/>
    </xf>
    <xf numFmtId="2" fontId="12" fillId="0" borderId="18" xfId="8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Alignment="1" applyProtection="1">
      <alignment vertical="center"/>
      <protection locked="0"/>
    </xf>
    <xf numFmtId="0" fontId="15" fillId="0" borderId="7" xfId="0" applyFont="1" applyFill="1" applyBorder="1" applyAlignment="1">
      <alignment horizontal="left" wrapText="1"/>
    </xf>
    <xf numFmtId="0" fontId="13" fillId="0" borderId="22" xfId="0" applyFont="1" applyFill="1" applyBorder="1"/>
    <xf numFmtId="49" fontId="15" fillId="0" borderId="23" xfId="6" applyNumberFormat="1" applyFont="1" applyFill="1" applyBorder="1" applyAlignment="1">
      <alignment horizontal="left"/>
    </xf>
    <xf numFmtId="2" fontId="15" fillId="0" borderId="23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0" fillId="0" borderId="24" xfId="0" applyNumberFormat="1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1" fontId="8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1" fontId="1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1" fontId="9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0" fillId="0" borderId="2" xfId="9" applyFont="1" applyFill="1" applyBorder="1" applyAlignment="1">
      <alignment vertical="center" wrapText="1"/>
    </xf>
    <xf numFmtId="2" fontId="28" fillId="0" borderId="16" xfId="8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2" fillId="0" borderId="9" xfId="6" applyNumberFormat="1" applyFont="1" applyFill="1" applyBorder="1" applyAlignment="1">
      <alignment horizontal="center" vertical="center" wrapText="1"/>
    </xf>
    <xf numFmtId="2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5" fillId="0" borderId="2" xfId="8" applyNumberFormat="1" applyFont="1" applyFill="1" applyBorder="1" applyAlignment="1" applyProtection="1">
      <alignment horizontal="center"/>
      <protection locked="0"/>
    </xf>
    <xf numFmtId="2" fontId="35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10" xfId="8" applyNumberFormat="1" applyFont="1" applyFill="1" applyBorder="1" applyAlignment="1" applyProtection="1">
      <alignment horizontal="center" vertical="center"/>
      <protection locked="0"/>
    </xf>
    <xf numFmtId="2" fontId="35" fillId="0" borderId="10" xfId="8" applyNumberFormat="1" applyFont="1" applyFill="1" applyBorder="1" applyAlignment="1" applyProtection="1">
      <alignment horizontal="center"/>
      <protection locked="0"/>
    </xf>
    <xf numFmtId="2" fontId="35" fillId="0" borderId="16" xfId="8" applyNumberFormat="1" applyFont="1" applyFill="1" applyBorder="1" applyAlignment="1" applyProtection="1">
      <alignment horizontal="center"/>
      <protection locked="0"/>
    </xf>
    <xf numFmtId="2" fontId="2" fillId="0" borderId="16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5" xfId="6" applyNumberFormat="1" applyFont="1" applyFill="1" applyBorder="1" applyAlignment="1">
      <alignment horizontal="center" vertical="center" wrapText="1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2" fillId="0" borderId="17" xfId="8" applyNumberFormat="1" applyFont="1" applyFill="1" applyBorder="1" applyAlignment="1" applyProtection="1">
      <alignment horizontal="center"/>
      <protection locked="0"/>
    </xf>
    <xf numFmtId="2" fontId="2" fillId="0" borderId="18" xfId="8" applyNumberFormat="1" applyFont="1" applyFill="1" applyBorder="1" applyAlignment="1" applyProtection="1">
      <alignment horizontal="center"/>
      <protection locked="0"/>
    </xf>
    <xf numFmtId="2" fontId="4" fillId="0" borderId="9" xfId="6" applyNumberFormat="1" applyFont="1" applyFill="1" applyBorder="1" applyAlignment="1" applyProtection="1">
      <alignment horizontal="center" vertical="center" wrapText="1"/>
    </xf>
    <xf numFmtId="2" fontId="9" fillId="0" borderId="9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9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5" xfId="6" applyNumberFormat="1" applyFont="1" applyFill="1" applyBorder="1" applyAlignment="1" applyProtection="1">
      <alignment horizontal="center" vertical="center" wrapText="1"/>
    </xf>
    <xf numFmtId="2" fontId="9" fillId="0" borderId="14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9" xfId="8" applyNumberFormat="1" applyFont="1" applyFill="1" applyBorder="1" applyAlignment="1" applyProtection="1">
      <alignment horizontal="center" vertical="center"/>
      <protection locked="0"/>
    </xf>
    <xf numFmtId="2" fontId="12" fillId="0" borderId="20" xfId="8" applyNumberFormat="1" applyFont="1" applyFill="1" applyBorder="1" applyAlignment="1" applyProtection="1">
      <alignment horizontal="center" vertical="center"/>
      <protection locked="0"/>
    </xf>
    <xf numFmtId="2" fontId="5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8" applyNumberFormat="1" applyFont="1" applyFill="1" applyBorder="1" applyAlignment="1" applyProtection="1">
      <alignment horizontal="center"/>
      <protection locked="0"/>
    </xf>
    <xf numFmtId="2" fontId="12" fillId="2" borderId="16" xfId="8" applyNumberFormat="1" applyFont="1" applyFill="1" applyBorder="1" applyAlignment="1" applyProtection="1">
      <alignment horizontal="center"/>
      <protection locked="0"/>
    </xf>
    <xf numFmtId="1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31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7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28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4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6" xfId="8" applyFont="1" applyFill="1" applyBorder="1" applyProtection="1">
      <protection locked="0"/>
    </xf>
    <xf numFmtId="1" fontId="12" fillId="0" borderId="14" xfId="8" applyNumberFormat="1" applyFont="1" applyFill="1" applyBorder="1" applyProtection="1">
      <protection locked="0"/>
    </xf>
    <xf numFmtId="49" fontId="12" fillId="0" borderId="14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28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7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6" xfId="8" applyFont="1" applyFill="1" applyBorder="1" applyProtection="1">
      <protection locked="0"/>
    </xf>
    <xf numFmtId="1" fontId="1" fillId="0" borderId="14" xfId="8" applyNumberFormat="1" applyFont="1" applyFill="1" applyBorder="1" applyProtection="1">
      <protection locked="0"/>
    </xf>
    <xf numFmtId="49" fontId="1" fillId="0" borderId="14" xfId="4" applyNumberFormat="1" applyFont="1" applyFill="1" applyBorder="1" applyAlignment="1" applyProtection="1">
      <alignment horizontal="right"/>
      <protection locked="0"/>
    </xf>
    <xf numFmtId="2" fontId="1" fillId="0" borderId="9" xfId="8" applyNumberFormat="1" applyFont="1" applyFill="1" applyBorder="1" applyAlignment="1" applyProtection="1">
      <alignment horizontal="center" vertical="center"/>
      <protection locked="0"/>
    </xf>
    <xf numFmtId="2" fontId="1" fillId="0" borderId="20" xfId="8" applyNumberFormat="1" applyFont="1" applyFill="1" applyBorder="1" applyAlignment="1" applyProtection="1">
      <alignment horizontal="center" vertical="center"/>
      <protection locked="0"/>
    </xf>
    <xf numFmtId="2" fontId="18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6" xfId="8" applyNumberFormat="1" applyFont="1" applyFill="1" applyBorder="1" applyAlignment="1" applyProtection="1">
      <alignment horizontal="center"/>
      <protection locked="0"/>
    </xf>
    <xf numFmtId="2" fontId="1" fillId="2" borderId="16" xfId="8" applyNumberFormat="1" applyFont="1" applyFill="1" applyBorder="1" applyAlignment="1" applyProtection="1">
      <alignment horizontal="center"/>
      <protection locked="0"/>
    </xf>
    <xf numFmtId="1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3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5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6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7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5" fillId="0" borderId="3" xfId="4" applyNumberFormat="1" applyFont="1" applyFill="1" applyBorder="1" applyAlignment="1" applyProtection="1">
      <alignment horizontal="left" vertical="top"/>
      <protection locked="0"/>
    </xf>
    <xf numFmtId="49" fontId="35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5" fillId="0" borderId="3" xfId="4" applyNumberFormat="1" applyFont="1" applyFill="1" applyBorder="1" applyAlignment="1" applyProtection="1">
      <alignment horizontal="left"/>
      <protection locked="0"/>
    </xf>
    <xf numFmtId="49" fontId="35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28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7" fillId="0" borderId="2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5" fillId="2" borderId="2" xfId="8" applyFont="1" applyFill="1" applyBorder="1" applyAlignment="1" applyProtection="1">
      <alignment horizontal="left" vertical="center"/>
      <protection locked="0"/>
    </xf>
    <xf numFmtId="0" fontId="35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6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6" xfId="8" applyFont="1" applyFill="1" applyBorder="1" applyProtection="1">
      <protection locked="0"/>
    </xf>
    <xf numFmtId="1" fontId="2" fillId="0" borderId="14" xfId="8" applyNumberFormat="1" applyFont="1" applyFill="1" applyBorder="1" applyProtection="1">
      <protection locked="0"/>
    </xf>
    <xf numFmtId="49" fontId="2" fillId="0" borderId="14" xfId="4" applyNumberFormat="1" applyFont="1" applyFill="1" applyBorder="1" applyAlignment="1" applyProtection="1">
      <alignment horizontal="right"/>
      <protection locked="0"/>
    </xf>
    <xf numFmtId="2" fontId="2" fillId="0" borderId="9" xfId="8" applyNumberFormat="1" applyFont="1" applyFill="1" applyBorder="1" applyAlignment="1" applyProtection="1">
      <alignment horizontal="center" vertical="center"/>
      <protection locked="0"/>
    </xf>
    <xf numFmtId="2" fontId="2" fillId="0" borderId="20" xfId="8" applyNumberFormat="1" applyFont="1" applyFill="1" applyBorder="1" applyAlignment="1" applyProtection="1">
      <alignment horizontal="center" vertical="center"/>
      <protection locked="0"/>
    </xf>
    <xf numFmtId="2" fontId="2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6" xfId="8" applyNumberFormat="1" applyFont="1" applyFill="1" applyBorder="1" applyAlignment="1" applyProtection="1">
      <alignment horizontal="center"/>
      <protection locked="0"/>
    </xf>
    <xf numFmtId="2" fontId="0" fillId="0" borderId="9" xfId="8" applyNumberFormat="1" applyFont="1" applyFill="1" applyBorder="1" applyAlignment="1" applyProtection="1">
      <alignment horizontal="center" vertical="center"/>
      <protection locked="0"/>
    </xf>
    <xf numFmtId="2" fontId="0" fillId="0" borderId="20" xfId="8" applyNumberFormat="1" applyFont="1" applyFill="1" applyBorder="1" applyAlignment="1" applyProtection="1">
      <alignment horizontal="center" vertical="center"/>
      <protection locked="0"/>
    </xf>
    <xf numFmtId="2" fontId="0" fillId="2" borderId="16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7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6" xfId="8" applyFont="1" applyFill="1" applyBorder="1" applyProtection="1">
      <protection locked="0"/>
    </xf>
    <xf numFmtId="1" fontId="0" fillId="0" borderId="14" xfId="8" applyNumberFormat="1" applyFont="1" applyFill="1" applyBorder="1" applyProtection="1">
      <protection locked="0"/>
    </xf>
    <xf numFmtId="49" fontId="0" fillId="0" borderId="14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6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8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7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Protection="1">
      <protection locked="0"/>
    </xf>
    <xf numFmtId="49" fontId="4" fillId="0" borderId="2" xfId="4" applyNumberFormat="1" applyFont="1" applyFill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 vertical="top"/>
      <protection locked="0"/>
    </xf>
    <xf numFmtId="49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49" fontId="4" fillId="0" borderId="3" xfId="4" applyNumberFormat="1" applyFont="1" applyFill="1" applyBorder="1" applyAlignment="1" applyProtection="1">
      <alignment horizontal="left"/>
      <protection locked="0"/>
    </xf>
    <xf numFmtId="49" fontId="4" fillId="0" borderId="2" xfId="4" applyNumberFormat="1" applyFont="1" applyFill="1" applyBorder="1" applyAlignment="1" applyProtection="1">
      <alignment horizontal="right" vertical="center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4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8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6" xfId="8" applyFont="1" applyFill="1" applyBorder="1" applyProtection="1">
      <protection locked="0"/>
    </xf>
    <xf numFmtId="1" fontId="9" fillId="0" borderId="14" xfId="8" applyNumberFormat="1" applyFont="1" applyFill="1" applyBorder="1" applyProtection="1">
      <protection locked="0"/>
    </xf>
    <xf numFmtId="49" fontId="9" fillId="0" borderId="14" xfId="4" applyNumberFormat="1" applyFont="1" applyFill="1" applyBorder="1" applyAlignment="1" applyProtection="1">
      <alignment horizontal="right"/>
      <protection locked="0"/>
    </xf>
    <xf numFmtId="2" fontId="9" fillId="0" borderId="9" xfId="8" applyNumberFormat="1" applyFont="1" applyFill="1" applyBorder="1" applyAlignment="1" applyProtection="1">
      <alignment horizontal="center" vertical="center"/>
      <protection locked="0"/>
    </xf>
    <xf numFmtId="2" fontId="9" fillId="0" borderId="20" xfId="8" applyNumberFormat="1" applyFont="1" applyFill="1" applyBorder="1" applyAlignment="1" applyProtection="1">
      <alignment horizontal="center" vertical="center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6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6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6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6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2" fontId="9" fillId="0" borderId="18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9" xfId="9" applyFont="1" applyFill="1" applyBorder="1" applyAlignment="1">
      <alignment horizontal="left"/>
    </xf>
    <xf numFmtId="2" fontId="15" fillId="0" borderId="9" xfId="9" applyNumberFormat="1" applyFont="1" applyFill="1" applyBorder="1" applyAlignment="1" applyProtection="1">
      <alignment horizontal="center"/>
      <protection locked="0"/>
    </xf>
    <xf numFmtId="0" fontId="13" fillId="0" borderId="49" xfId="0" applyFont="1" applyFill="1" applyBorder="1"/>
    <xf numFmtId="0" fontId="15" fillId="0" borderId="50" xfId="0" applyFont="1" applyFill="1" applyBorder="1" applyAlignment="1">
      <alignment horizontal="left" wrapText="1"/>
    </xf>
    <xf numFmtId="0" fontId="15" fillId="0" borderId="50" xfId="0" applyFont="1" applyFill="1" applyBorder="1" applyAlignment="1">
      <alignment horizontal="left" vertical="center" wrapText="1"/>
    </xf>
    <xf numFmtId="49" fontId="15" fillId="0" borderId="51" xfId="6" applyNumberFormat="1" applyFont="1" applyFill="1" applyBorder="1" applyAlignment="1">
      <alignment horizontal="left"/>
    </xf>
    <xf numFmtId="2" fontId="15" fillId="0" borderId="52" xfId="0" applyNumberFormat="1" applyFont="1" applyFill="1" applyBorder="1" applyAlignment="1">
      <alignment horizontal="center"/>
    </xf>
    <xf numFmtId="2" fontId="15" fillId="0" borderId="51" xfId="0" applyNumberFormat="1" applyFont="1" applyFill="1" applyBorder="1" applyAlignment="1" applyProtection="1">
      <alignment horizontal="center"/>
      <protection locked="0"/>
    </xf>
    <xf numFmtId="0" fontId="25" fillId="0" borderId="7" xfId="0" applyFont="1" applyFill="1" applyBorder="1" applyAlignment="1">
      <alignment wrapText="1"/>
    </xf>
    <xf numFmtId="0" fontId="15" fillId="0" borderId="53" xfId="0" applyFont="1" applyFill="1" applyBorder="1" applyAlignment="1">
      <alignment horizontal="left" wrapText="1"/>
    </xf>
    <xf numFmtId="0" fontId="13" fillId="0" borderId="28" xfId="0" applyFont="1" applyFill="1" applyBorder="1"/>
    <xf numFmtId="0" fontId="15" fillId="0" borderId="54" xfId="0" applyFont="1" applyFill="1" applyBorder="1" applyAlignment="1">
      <alignment horizontal="left" vertical="top"/>
    </xf>
    <xf numFmtId="0" fontId="0" fillId="0" borderId="7" xfId="0" applyBorder="1" applyAlignment="1"/>
    <xf numFmtId="2" fontId="15" fillId="0" borderId="2" xfId="0" applyNumberFormat="1" applyFont="1" applyFill="1" applyBorder="1" applyAlignment="1" applyProtection="1">
      <alignment horizontal="center" vertical="center"/>
      <protection locked="0"/>
    </xf>
    <xf numFmtId="2" fontId="15" fillId="0" borderId="55" xfId="0" applyNumberFormat="1" applyFont="1" applyFill="1" applyBorder="1" applyAlignment="1" applyProtection="1">
      <alignment horizontal="center"/>
      <protection locked="0"/>
    </xf>
    <xf numFmtId="2" fontId="15" fillId="0" borderId="56" xfId="0" applyNumberFormat="1" applyFont="1" applyFill="1" applyBorder="1" applyAlignment="1" applyProtection="1">
      <alignment horizontal="center"/>
      <protection locked="0"/>
    </xf>
    <xf numFmtId="2" fontId="15" fillId="0" borderId="57" xfId="0" applyNumberFormat="1" applyFont="1" applyFill="1" applyBorder="1" applyAlignment="1" applyProtection="1">
      <alignment horizontal="center"/>
      <protection locked="0"/>
    </xf>
    <xf numFmtId="0" fontId="39" fillId="0" borderId="58" xfId="0" applyFont="1" applyFill="1" applyBorder="1" applyAlignment="1"/>
    <xf numFmtId="0" fontId="9" fillId="0" borderId="3" xfId="0" applyFont="1" applyFill="1" applyBorder="1" applyAlignment="1" applyProtection="1">
      <alignment horizontal="left" wrapText="1"/>
      <protection locked="0"/>
    </xf>
    <xf numFmtId="0" fontId="15" fillId="0" borderId="60" xfId="0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top" wrapText="1"/>
    </xf>
    <xf numFmtId="49" fontId="13" fillId="0" borderId="29" xfId="0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29" xfId="0" applyFont="1" applyFill="1" applyBorder="1" applyAlignment="1">
      <alignment horizontal="left" vertical="top" wrapText="1"/>
    </xf>
    <xf numFmtId="3" fontId="15" fillId="0" borderId="2" xfId="0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wrapText="1"/>
    </xf>
    <xf numFmtId="0" fontId="0" fillId="0" borderId="7" xfId="0" applyBorder="1" applyAlignment="1">
      <alignment wrapText="1"/>
    </xf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29" xfId="0" applyNumberFormat="1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wrapText="1"/>
    </xf>
    <xf numFmtId="49" fontId="14" fillId="2" borderId="12" xfId="0" applyNumberFormat="1" applyFont="1" applyFill="1" applyBorder="1" applyAlignment="1">
      <alignment horizontal="left" wrapText="1"/>
    </xf>
    <xf numFmtId="49" fontId="14" fillId="2" borderId="42" xfId="0" applyNumberFormat="1" applyFont="1" applyFill="1" applyBorder="1" applyAlignment="1">
      <alignment horizontal="left" wrapText="1"/>
    </xf>
    <xf numFmtId="0" fontId="15" fillId="0" borderId="43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25" fillId="0" borderId="59" xfId="0" applyFont="1" applyFill="1" applyBorder="1" applyAlignment="1">
      <alignment wrapText="1"/>
    </xf>
    <xf numFmtId="0" fontId="0" fillId="0" borderId="7" xfId="0" applyBorder="1" applyAlignment="1"/>
    <xf numFmtId="0" fontId="13" fillId="2" borderId="12" xfId="9" applyFont="1" applyFill="1" applyBorder="1" applyAlignment="1">
      <alignment wrapText="1"/>
    </xf>
    <xf numFmtId="0" fontId="13" fillId="2" borderId="42" xfId="9" applyFont="1" applyFill="1" applyBorder="1" applyAlignment="1">
      <alignment wrapText="1"/>
    </xf>
    <xf numFmtId="0" fontId="15" fillId="0" borderId="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wrapText="1"/>
    </xf>
    <xf numFmtId="0" fontId="9" fillId="0" borderId="38" xfId="0" applyFont="1" applyFill="1" applyBorder="1" applyAlignment="1" applyProtection="1">
      <alignment horizontal="center" vertical="center"/>
      <protection locked="0"/>
    </xf>
    <xf numFmtId="0" fontId="9" fillId="0" borderId="39" xfId="0" applyFont="1" applyFill="1" applyBorder="1" applyAlignment="1" applyProtection="1">
      <alignment horizontal="center" vertical="center"/>
      <protection locked="0"/>
    </xf>
    <xf numFmtId="1" fontId="9" fillId="0" borderId="2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40" xfId="0" applyFont="1" applyFill="1" applyBorder="1" applyAlignment="1" applyProtection="1">
      <alignment horizontal="center" vertical="center"/>
      <protection locked="0"/>
    </xf>
    <xf numFmtId="0" fontId="9" fillId="0" borderId="41" xfId="0" applyFont="1" applyFill="1" applyBorder="1" applyAlignment="1" applyProtection="1">
      <alignment horizontal="center" vertical="center"/>
      <protection locked="0"/>
    </xf>
    <xf numFmtId="0" fontId="6" fillId="0" borderId="0" xfId="9" applyFont="1" applyFill="1" applyAlignment="1" applyProtection="1">
      <alignment horizontal="center" vertical="center"/>
      <protection locked="0"/>
    </xf>
    <xf numFmtId="0" fontId="4" fillId="0" borderId="30" xfId="9" applyFont="1" applyFill="1" applyBorder="1" applyAlignment="1" applyProtection="1">
      <alignment horizontal="center" vertical="center" wrapText="1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4" fillId="0" borderId="31" xfId="9" applyFont="1" applyFill="1" applyBorder="1" applyAlignment="1" applyProtection="1">
      <alignment horizontal="center" vertical="center" wrapText="1"/>
      <protection locked="0"/>
    </xf>
    <xf numFmtId="0" fontId="4" fillId="0" borderId="28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Fill="1" applyBorder="1" applyAlignment="1" applyProtection="1">
      <alignment horizontal="center" vertical="center" wrapText="1"/>
      <protection locked="0"/>
    </xf>
    <xf numFmtId="0" fontId="4" fillId="0" borderId="1" xfId="9" applyFont="1" applyFill="1" applyBorder="1" applyAlignment="1" applyProtection="1">
      <alignment horizontal="center" vertical="center" wrapText="1"/>
      <protection locked="0"/>
    </xf>
    <xf numFmtId="0" fontId="4" fillId="0" borderId="32" xfId="9" applyFont="1" applyFill="1" applyBorder="1" applyAlignment="1" applyProtection="1">
      <alignment horizontal="center" vertical="center" wrapText="1"/>
      <protection locked="0"/>
    </xf>
    <xf numFmtId="0" fontId="4" fillId="0" borderId="33" xfId="9" applyFont="1" applyFill="1" applyBorder="1" applyAlignment="1" applyProtection="1">
      <alignment horizontal="center" vertical="center" wrapText="1"/>
      <protection locked="0"/>
    </xf>
    <xf numFmtId="0" fontId="4" fillId="0" borderId="34" xfId="9" applyFont="1" applyFill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 wrapText="1"/>
      <protection locked="0"/>
    </xf>
    <xf numFmtId="0" fontId="9" fillId="0" borderId="36" xfId="9" applyFont="1" applyFill="1" applyBorder="1" applyAlignment="1" applyProtection="1">
      <alignment horizontal="center" vertical="center" wrapText="1"/>
      <protection locked="0"/>
    </xf>
    <xf numFmtId="0" fontId="9" fillId="0" borderId="37" xfId="9" applyFont="1" applyFill="1" applyBorder="1" applyAlignment="1" applyProtection="1">
      <alignment horizontal="center" vertical="center" wrapText="1"/>
      <protection locked="0"/>
    </xf>
    <xf numFmtId="0" fontId="1" fillId="0" borderId="38" xfId="9" applyFont="1" applyFill="1" applyBorder="1" applyAlignment="1" applyProtection="1">
      <alignment horizontal="center" vertical="center"/>
      <protection locked="0"/>
    </xf>
    <xf numFmtId="0" fontId="9" fillId="0" borderId="38" xfId="9" applyFont="1" applyFill="1" applyBorder="1" applyAlignment="1" applyProtection="1">
      <alignment horizontal="center" vertical="center"/>
      <protection locked="0"/>
    </xf>
    <xf numFmtId="49" fontId="13" fillId="0" borderId="13" xfId="0" applyNumberFormat="1" applyFont="1" applyFill="1" applyBorder="1" applyAlignment="1">
      <alignment horizontal="left" vertical="center" wrapText="1"/>
    </xf>
    <xf numFmtId="49" fontId="13" fillId="0" borderId="47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wrapText="1"/>
    </xf>
    <xf numFmtId="0" fontId="13" fillId="0" borderId="29" xfId="0" applyFont="1" applyFill="1" applyBorder="1" applyAlignment="1">
      <alignment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9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9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9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9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9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9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9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9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45" xfId="9" applyFont="1" applyFill="1" applyBorder="1" applyAlignment="1" applyProtection="1">
      <alignment horizontal="center" vertical="center" wrapText="1"/>
      <protection locked="0"/>
    </xf>
    <xf numFmtId="0" fontId="9" fillId="0" borderId="46" xfId="9" applyFont="1" applyFill="1" applyBorder="1" applyAlignment="1" applyProtection="1">
      <alignment horizontal="center" vertical="center" wrapText="1"/>
      <protection locked="0"/>
    </xf>
    <xf numFmtId="0" fontId="1" fillId="0" borderId="35" xfId="9" applyFont="1" applyFill="1" applyBorder="1" applyAlignment="1" applyProtection="1">
      <alignment horizontal="center" vertical="center"/>
      <protection locked="0"/>
    </xf>
    <xf numFmtId="0" fontId="2" fillId="0" borderId="35" xfId="9" applyFont="1" applyFill="1" applyBorder="1" applyAlignment="1" applyProtection="1">
      <alignment horizontal="center" vertical="center"/>
      <protection locked="0"/>
    </xf>
    <xf numFmtId="0" fontId="2" fillId="0" borderId="38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9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" fontId="9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9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9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9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9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9" xfId="3" applyNumberFormat="1" applyFont="1" applyFill="1" applyBorder="1" applyAlignment="1" applyProtection="1">
      <alignment horizontal="left" vertical="top" wrapText="1"/>
      <protection locked="0"/>
    </xf>
    <xf numFmtId="1" fontId="3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9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9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Alignment="1" applyProtection="1">
      <alignment horizontal="left" vertical="center" wrapText="1"/>
      <protection locked="0"/>
    </xf>
    <xf numFmtId="0" fontId="35" fillId="0" borderId="29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9" xfId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3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3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9" applyFont="1" applyFill="1" applyBorder="1" applyAlignment="1" applyProtection="1">
      <alignment horizontal="center" vertical="center" wrapText="1"/>
      <protection locked="0"/>
    </xf>
    <xf numFmtId="0" fontId="2" fillId="0" borderId="45" xfId="9" applyFont="1" applyFill="1" applyBorder="1" applyAlignment="1" applyProtection="1">
      <alignment horizontal="center" vertical="center" wrapText="1"/>
      <protection locked="0"/>
    </xf>
    <xf numFmtId="0" fontId="2" fillId="0" borderId="46" xfId="9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1" fontId="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9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9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9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9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9" xfId="0" applyFont="1" applyFill="1" applyBorder="1" applyAlignment="1" applyProtection="1">
      <alignment horizontal="left" wrapText="1"/>
      <protection locked="0"/>
    </xf>
    <xf numFmtId="0" fontId="35" fillId="0" borderId="3" xfId="0" applyFont="1" applyFill="1" applyBorder="1" applyAlignment="1" applyProtection="1">
      <alignment vertical="center" wrapText="1"/>
      <protection locked="0"/>
    </xf>
    <xf numFmtId="0" fontId="35" fillId="0" borderId="29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9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9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9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9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top" wrapText="1"/>
      <protection locked="0"/>
    </xf>
    <xf numFmtId="49" fontId="35" fillId="0" borderId="29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9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9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9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9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9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9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9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9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9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9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9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9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9" xfId="1" applyFont="1" applyFill="1" applyBorder="1" applyAlignment="1" applyProtection="1">
      <alignment horizontal="left" vertical="center" wrapText="1"/>
      <protection locked="0"/>
    </xf>
    <xf numFmtId="1" fontId="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 wrapText="1"/>
      <protection locked="0"/>
    </xf>
    <xf numFmtId="0" fontId="12" fillId="0" borderId="45" xfId="9" applyFont="1" applyFill="1" applyBorder="1" applyAlignment="1" applyProtection="1">
      <alignment horizontal="center" vertical="center" wrapText="1"/>
      <protection locked="0"/>
    </xf>
    <xf numFmtId="0" fontId="12" fillId="0" borderId="46" xfId="9" applyFont="1" applyFill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/>
      <protection locked="0"/>
    </xf>
    <xf numFmtId="0" fontId="12" fillId="0" borderId="38" xfId="9" applyFont="1" applyFill="1" applyBorder="1" applyAlignment="1" applyProtection="1">
      <alignment horizontal="center" vertical="center"/>
      <protection locked="0"/>
    </xf>
    <xf numFmtId="0" fontId="12" fillId="0" borderId="38" xfId="0" applyFont="1" applyFill="1" applyBorder="1" applyAlignment="1" applyProtection="1">
      <alignment horizontal="center" vertical="center"/>
      <protection locked="0"/>
    </xf>
    <xf numFmtId="0" fontId="12" fillId="0" borderId="39" xfId="0" applyFont="1" applyFill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1" fontId="1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9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9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9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9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9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9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9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9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7" xfId="4" applyFont="1" applyFill="1" applyBorder="1" applyAlignment="1" applyProtection="1">
      <alignment horizontal="left" vertical="center" wrapText="1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9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9" xfId="4" applyNumberFormat="1" applyFont="1" applyFill="1" applyBorder="1" applyAlignment="1" applyProtection="1">
      <alignment horizontal="left" vertical="top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9" xfId="4" applyFont="1" applyFill="1" applyBorder="1" applyAlignment="1" applyProtection="1">
      <alignment horizontal="left" vertical="center" wrapText="1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9" xfId="1" applyFont="1" applyFill="1" applyBorder="1" applyAlignment="1" applyProtection="1">
      <alignment horizontal="left" vertical="center" wrapText="1"/>
      <protection locked="0"/>
    </xf>
    <xf numFmtId="1" fontId="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9" xfId="4" applyNumberFormat="1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9" xfId="4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9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9" xfId="0" applyFont="1" applyFill="1" applyBorder="1" applyAlignment="1" applyProtection="1">
      <alignment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9" xfId="4" applyNumberFormat="1" applyFont="1" applyFill="1" applyBorder="1" applyAlignment="1" applyProtection="1">
      <alignment horizontal="left" vertical="top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9" xfId="4" applyNumberFormat="1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9" xfId="0" applyFont="1" applyFill="1" applyBorder="1" applyAlignment="1" applyProtection="1">
      <alignment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7" xfId="4" applyNumberFormat="1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9" fillId="0" borderId="7" xfId="0" applyFont="1" applyFill="1" applyBorder="1" applyAlignment="1" applyProtection="1">
      <alignment horizontal="left" wrapText="1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  <xf numFmtId="0" fontId="9" fillId="0" borderId="7" xfId="0" applyFont="1" applyFill="1" applyBorder="1" applyAlignment="1" applyProtection="1">
      <alignment horizontal="center" wrapText="1"/>
      <protection locked="0"/>
    </xf>
  </cellXfs>
  <cellStyles count="10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5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6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7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9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30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1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2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3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4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5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6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7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8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9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40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1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2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3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4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5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6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56"/>
  <sheetViews>
    <sheetView view="pageBreakPreview" topLeftCell="A205" zoomScale="80" zoomScaleNormal="90" zoomScaleSheetLayoutView="80" workbookViewId="0">
      <selection activeCell="A213" sqref="A213:XFD275"/>
    </sheetView>
  </sheetViews>
  <sheetFormatPr defaultColWidth="8.85546875" defaultRowHeight="14.25" x14ac:dyDescent="0.2"/>
  <cols>
    <col min="1" max="1" width="7.28515625" style="3" customWidth="1"/>
    <col min="2" max="2" width="6.5703125" style="3" customWidth="1"/>
    <col min="3" max="3" width="53.42578125" style="3" customWidth="1"/>
    <col min="4" max="4" width="12" style="3" customWidth="1"/>
    <col min="5" max="5" width="18.140625" style="3" customWidth="1"/>
    <col min="6" max="7" width="10.85546875" style="3" customWidth="1"/>
    <col min="8" max="8" width="12.85546875" style="3" customWidth="1"/>
    <col min="9" max="9" width="10.85546875" style="3" customWidth="1"/>
    <col min="10" max="10" width="11.85546875" style="3" customWidth="1"/>
    <col min="11" max="11" width="11.7109375" style="3" customWidth="1"/>
    <col min="12" max="12" width="11.28515625" style="3" customWidth="1"/>
    <col min="13" max="16384" width="8.85546875" style="3"/>
  </cols>
  <sheetData>
    <row r="1" spans="1:12" s="174" customFormat="1" ht="15" x14ac:dyDescent="0.25">
      <c r="A1" s="172" t="s">
        <v>779</v>
      </c>
      <c r="B1" s="172"/>
      <c r="C1" s="172"/>
      <c r="D1" s="173"/>
      <c r="E1" s="174" t="s">
        <v>782</v>
      </c>
      <c r="H1" s="174" t="s">
        <v>802</v>
      </c>
      <c r="I1" s="174" t="s">
        <v>786</v>
      </c>
    </row>
    <row r="2" spans="1:12" s="174" customFormat="1" x14ac:dyDescent="0.2">
      <c r="A2" s="175" t="s">
        <v>780</v>
      </c>
      <c r="C2" s="175"/>
      <c r="D2" s="173"/>
      <c r="E2" s="174" t="s">
        <v>781</v>
      </c>
      <c r="I2" s="174" t="s">
        <v>787</v>
      </c>
    </row>
    <row r="3" spans="1:12" s="174" customFormat="1" ht="15" x14ac:dyDescent="0.25">
      <c r="A3" s="172" t="s">
        <v>476</v>
      </c>
      <c r="C3" s="176" t="s">
        <v>784</v>
      </c>
      <c r="D3" s="173"/>
      <c r="E3" s="174" t="s">
        <v>835</v>
      </c>
      <c r="I3" s="174" t="s">
        <v>788</v>
      </c>
    </row>
    <row r="4" spans="1:12" s="174" customFormat="1" ht="18" x14ac:dyDescent="0.25">
      <c r="A4" s="172" t="s">
        <v>785</v>
      </c>
      <c r="C4" s="176"/>
      <c r="D4" s="173"/>
      <c r="H4" s="174" t="s">
        <v>836</v>
      </c>
    </row>
    <row r="5" spans="1:12" s="174" customFormat="1" ht="18" x14ac:dyDescent="0.2">
      <c r="A5" s="697" t="s">
        <v>690</v>
      </c>
      <c r="B5" s="697"/>
      <c r="C5" s="697"/>
      <c r="D5" s="697"/>
      <c r="E5" s="697"/>
      <c r="F5" s="697"/>
      <c r="G5" s="697"/>
      <c r="H5" s="697"/>
    </row>
    <row r="6" spans="1:12" s="174" customFormat="1" ht="18" x14ac:dyDescent="0.2">
      <c r="A6" s="697" t="s">
        <v>839</v>
      </c>
      <c r="B6" s="697"/>
      <c r="C6" s="697"/>
      <c r="D6" s="697"/>
      <c r="E6" s="697"/>
      <c r="F6" s="697"/>
      <c r="G6" s="697"/>
      <c r="H6" s="697"/>
    </row>
    <row r="7" spans="1:12" s="174" customFormat="1" ht="15" x14ac:dyDescent="0.2">
      <c r="A7" s="177"/>
      <c r="B7" s="177"/>
      <c r="C7" s="177" t="s">
        <v>797</v>
      </c>
      <c r="D7" s="177"/>
      <c r="E7" s="177"/>
      <c r="F7" s="177"/>
      <c r="G7" s="177"/>
      <c r="H7" s="177"/>
    </row>
    <row r="8" spans="1:12" s="174" customFormat="1" ht="15.75" thickBot="1" x14ac:dyDescent="0.3">
      <c r="A8" s="178"/>
      <c r="B8" s="178"/>
      <c r="C8" s="178" t="s">
        <v>798</v>
      </c>
      <c r="D8" s="173"/>
      <c r="E8" s="175"/>
      <c r="F8" s="179"/>
      <c r="G8" s="180"/>
      <c r="H8" s="181"/>
      <c r="L8" s="181" t="s">
        <v>371</v>
      </c>
    </row>
    <row r="9" spans="1:12" s="174" customFormat="1" ht="17.25" customHeight="1" x14ac:dyDescent="0.2">
      <c r="A9" s="698" t="s">
        <v>802</v>
      </c>
      <c r="B9" s="699"/>
      <c r="C9" s="700"/>
      <c r="D9" s="707" t="s">
        <v>98</v>
      </c>
      <c r="E9" s="710" t="s">
        <v>841</v>
      </c>
      <c r="F9" s="711"/>
      <c r="G9" s="711"/>
      <c r="H9" s="711"/>
      <c r="I9" s="711"/>
      <c r="J9" s="690" t="s">
        <v>667</v>
      </c>
      <c r="K9" s="690"/>
      <c r="L9" s="691"/>
    </row>
    <row r="10" spans="1:12" s="174" customFormat="1" ht="25.5" customHeight="1" x14ac:dyDescent="0.2">
      <c r="A10" s="701"/>
      <c r="B10" s="702"/>
      <c r="C10" s="703"/>
      <c r="D10" s="708"/>
      <c r="E10" s="277" t="s">
        <v>692</v>
      </c>
      <c r="F10" s="692" t="s">
        <v>693</v>
      </c>
      <c r="G10" s="692"/>
      <c r="H10" s="692"/>
      <c r="I10" s="692"/>
      <c r="J10" s="693">
        <v>2022</v>
      </c>
      <c r="K10" s="693">
        <v>2023</v>
      </c>
      <c r="L10" s="695">
        <v>2024</v>
      </c>
    </row>
    <row r="11" spans="1:12" s="174" customFormat="1" ht="47.25" customHeight="1" thickBot="1" x14ac:dyDescent="0.25">
      <c r="A11" s="704"/>
      <c r="B11" s="705"/>
      <c r="C11" s="706"/>
      <c r="D11" s="709"/>
      <c r="E11" s="274" t="s">
        <v>694</v>
      </c>
      <c r="F11" s="275" t="s">
        <v>696</v>
      </c>
      <c r="G11" s="275" t="s">
        <v>697</v>
      </c>
      <c r="H11" s="275" t="s">
        <v>698</v>
      </c>
      <c r="I11" s="275" t="s">
        <v>699</v>
      </c>
      <c r="J11" s="694"/>
      <c r="K11" s="694"/>
      <c r="L11" s="696"/>
    </row>
    <row r="12" spans="1:12" s="30" customFormat="1" ht="28.15" customHeight="1" x14ac:dyDescent="0.25">
      <c r="A12" s="74" t="s">
        <v>110</v>
      </c>
      <c r="B12" s="27"/>
      <c r="C12" s="28"/>
      <c r="D12" s="29" t="s">
        <v>324</v>
      </c>
      <c r="E12" s="101">
        <f>F12+G12+H12+I12</f>
        <v>24940</v>
      </c>
      <c r="F12" s="101">
        <f>F13+F58+F62+F70+F94</f>
        <v>5928</v>
      </c>
      <c r="G12" s="101">
        <f t="shared" ref="G12:L12" si="0">G13+G58+G62+G70+G94</f>
        <v>8151</v>
      </c>
      <c r="H12" s="101">
        <f t="shared" si="0"/>
        <v>6427</v>
      </c>
      <c r="I12" s="101">
        <f t="shared" si="0"/>
        <v>4434</v>
      </c>
      <c r="J12" s="101">
        <f t="shared" si="0"/>
        <v>22880</v>
      </c>
      <c r="K12" s="101">
        <f t="shared" si="0"/>
        <v>22880</v>
      </c>
      <c r="L12" s="101">
        <f t="shared" si="0"/>
        <v>22880</v>
      </c>
    </row>
    <row r="13" spans="1:12" s="30" customFormat="1" ht="16.149999999999999" customHeight="1" x14ac:dyDescent="0.25">
      <c r="A13" s="75" t="s">
        <v>479</v>
      </c>
      <c r="B13" s="31"/>
      <c r="C13" s="32"/>
      <c r="D13" s="33" t="s">
        <v>249</v>
      </c>
      <c r="E13" s="170">
        <f t="shared" ref="E13:E77" si="1">F13+G13+H13+I13</f>
        <v>13790</v>
      </c>
      <c r="F13" s="102">
        <f>F19</f>
        <v>3028</v>
      </c>
      <c r="G13" s="102">
        <f t="shared" ref="G13:L13" si="2">G19</f>
        <v>5026</v>
      </c>
      <c r="H13" s="102">
        <f t="shared" si="2"/>
        <v>3382</v>
      </c>
      <c r="I13" s="102">
        <f t="shared" si="2"/>
        <v>2354</v>
      </c>
      <c r="J13" s="102">
        <f t="shared" si="2"/>
        <v>11880</v>
      </c>
      <c r="K13" s="102">
        <f t="shared" si="2"/>
        <v>11880</v>
      </c>
      <c r="L13" s="102">
        <f t="shared" si="2"/>
        <v>11880</v>
      </c>
    </row>
    <row r="14" spans="1:12" s="30" customFormat="1" ht="16.149999999999999" customHeight="1" x14ac:dyDescent="0.25">
      <c r="A14" s="76" t="s">
        <v>480</v>
      </c>
      <c r="B14" s="35"/>
      <c r="C14" s="36"/>
      <c r="D14" s="37" t="s">
        <v>250</v>
      </c>
      <c r="E14" s="170">
        <f t="shared" si="1"/>
        <v>0</v>
      </c>
      <c r="F14" s="112"/>
      <c r="G14" s="112"/>
      <c r="H14" s="112"/>
      <c r="I14" s="112"/>
      <c r="J14" s="112"/>
      <c r="K14" s="112"/>
      <c r="L14" s="112"/>
    </row>
    <row r="15" spans="1:12" s="30" customFormat="1" ht="16.899999999999999" customHeight="1" x14ac:dyDescent="0.25">
      <c r="A15" s="76" t="s">
        <v>481</v>
      </c>
      <c r="B15" s="35"/>
      <c r="C15" s="36"/>
      <c r="D15" s="39" t="s">
        <v>659</v>
      </c>
      <c r="E15" s="170">
        <f t="shared" si="1"/>
        <v>0</v>
      </c>
      <c r="F15" s="112"/>
      <c r="G15" s="112"/>
      <c r="H15" s="112"/>
      <c r="I15" s="112"/>
      <c r="J15" s="112"/>
      <c r="K15" s="112"/>
      <c r="L15" s="112"/>
    </row>
    <row r="16" spans="1:12" s="30" customFormat="1" ht="19.149999999999999" customHeight="1" x14ac:dyDescent="0.25">
      <c r="A16" s="77" t="s">
        <v>403</v>
      </c>
      <c r="B16" s="40"/>
      <c r="C16" s="40"/>
      <c r="D16" s="37" t="s">
        <v>341</v>
      </c>
      <c r="E16" s="170">
        <f t="shared" si="1"/>
        <v>0</v>
      </c>
      <c r="F16" s="112"/>
      <c r="G16" s="112"/>
      <c r="H16" s="112"/>
      <c r="I16" s="112"/>
      <c r="J16" s="112"/>
      <c r="K16" s="112"/>
      <c r="L16" s="112"/>
    </row>
    <row r="17" spans="1:12" s="30" customFormat="1" ht="19.149999999999999" customHeight="1" x14ac:dyDescent="0.25">
      <c r="A17" s="76"/>
      <c r="B17" s="41" t="s">
        <v>392</v>
      </c>
      <c r="C17" s="42"/>
      <c r="D17" s="37" t="s">
        <v>342</v>
      </c>
      <c r="E17" s="170">
        <f t="shared" si="1"/>
        <v>0</v>
      </c>
      <c r="F17" s="112"/>
      <c r="G17" s="112"/>
      <c r="H17" s="112"/>
      <c r="I17" s="112"/>
      <c r="J17" s="112"/>
      <c r="K17" s="112"/>
      <c r="L17" s="112"/>
    </row>
    <row r="18" spans="1:12" s="30" customFormat="1" ht="16.5" customHeight="1" x14ac:dyDescent="0.25">
      <c r="A18" s="76"/>
      <c r="B18" s="41" t="s">
        <v>393</v>
      </c>
      <c r="C18" s="42"/>
      <c r="D18" s="37" t="s">
        <v>409</v>
      </c>
      <c r="E18" s="170">
        <f t="shared" si="1"/>
        <v>0</v>
      </c>
      <c r="F18" s="112"/>
      <c r="G18" s="112"/>
      <c r="H18" s="112"/>
      <c r="I18" s="112"/>
      <c r="J18" s="112"/>
      <c r="K18" s="112"/>
      <c r="L18" s="112"/>
    </row>
    <row r="19" spans="1:12" s="30" customFormat="1" ht="19.149999999999999" customHeight="1" x14ac:dyDescent="0.25">
      <c r="A19" s="78" t="s">
        <v>343</v>
      </c>
      <c r="B19" s="43"/>
      <c r="C19" s="38"/>
      <c r="D19" s="39" t="s">
        <v>381</v>
      </c>
      <c r="E19" s="170">
        <f t="shared" si="1"/>
        <v>13790</v>
      </c>
      <c r="F19" s="99">
        <f>F20+F31</f>
        <v>3028</v>
      </c>
      <c r="G19" s="99">
        <f t="shared" ref="G19:L19" si="3">G20+G31</f>
        <v>5026</v>
      </c>
      <c r="H19" s="99">
        <f t="shared" si="3"/>
        <v>3382</v>
      </c>
      <c r="I19" s="99">
        <f t="shared" si="3"/>
        <v>2354</v>
      </c>
      <c r="J19" s="99">
        <f t="shared" si="3"/>
        <v>11880</v>
      </c>
      <c r="K19" s="99">
        <f t="shared" si="3"/>
        <v>11880</v>
      </c>
      <c r="L19" s="99">
        <f t="shared" si="3"/>
        <v>11880</v>
      </c>
    </row>
    <row r="20" spans="1:12" s="30" customFormat="1" ht="19.149999999999999" customHeight="1" x14ac:dyDescent="0.25">
      <c r="A20" s="77" t="s">
        <v>708</v>
      </c>
      <c r="B20" s="38"/>
      <c r="C20" s="44"/>
      <c r="D20" s="39" t="s">
        <v>382</v>
      </c>
      <c r="E20" s="170">
        <f t="shared" si="1"/>
        <v>3</v>
      </c>
      <c r="F20" s="99">
        <f>F21+F29</f>
        <v>0</v>
      </c>
      <c r="G20" s="99">
        <f t="shared" ref="G20:L20" si="4">G21+G29</f>
        <v>3</v>
      </c>
      <c r="H20" s="99">
        <f t="shared" si="4"/>
        <v>0</v>
      </c>
      <c r="I20" s="99">
        <f t="shared" si="4"/>
        <v>0</v>
      </c>
      <c r="J20" s="99">
        <f t="shared" si="4"/>
        <v>0</v>
      </c>
      <c r="K20" s="99">
        <f t="shared" si="4"/>
        <v>0</v>
      </c>
      <c r="L20" s="99">
        <f t="shared" si="4"/>
        <v>0</v>
      </c>
    </row>
    <row r="21" spans="1:12" s="30" customFormat="1" ht="15.75" customHeight="1" x14ac:dyDescent="0.25">
      <c r="A21" s="77" t="s">
        <v>304</v>
      </c>
      <c r="B21" s="42"/>
      <c r="C21" s="44"/>
      <c r="D21" s="37" t="s">
        <v>344</v>
      </c>
      <c r="E21" s="170">
        <f t="shared" si="1"/>
        <v>3</v>
      </c>
      <c r="F21" s="99">
        <f>F22</f>
        <v>0</v>
      </c>
      <c r="G21" s="99">
        <f t="shared" ref="G21:L22" si="5">G22</f>
        <v>3</v>
      </c>
      <c r="H21" s="99">
        <f t="shared" si="5"/>
        <v>0</v>
      </c>
      <c r="I21" s="99">
        <f t="shared" si="5"/>
        <v>0</v>
      </c>
      <c r="J21" s="99">
        <f t="shared" si="5"/>
        <v>0</v>
      </c>
      <c r="K21" s="99">
        <f t="shared" si="5"/>
        <v>0</v>
      </c>
      <c r="L21" s="99">
        <f t="shared" si="5"/>
        <v>0</v>
      </c>
    </row>
    <row r="22" spans="1:12" s="30" customFormat="1" ht="19.149999999999999" customHeight="1" x14ac:dyDescent="0.25">
      <c r="A22" s="79"/>
      <c r="B22" s="41" t="s">
        <v>509</v>
      </c>
      <c r="C22" s="42"/>
      <c r="D22" s="45" t="s">
        <v>345</v>
      </c>
      <c r="E22" s="170">
        <f t="shared" si="1"/>
        <v>3</v>
      </c>
      <c r="F22" s="99">
        <f>F23</f>
        <v>0</v>
      </c>
      <c r="G22" s="99">
        <f t="shared" si="5"/>
        <v>3</v>
      </c>
      <c r="H22" s="99">
        <f t="shared" si="5"/>
        <v>0</v>
      </c>
      <c r="I22" s="99">
        <f t="shared" si="5"/>
        <v>0</v>
      </c>
      <c r="J22" s="99">
        <f t="shared" si="5"/>
        <v>0</v>
      </c>
      <c r="K22" s="99">
        <f t="shared" si="5"/>
        <v>0</v>
      </c>
      <c r="L22" s="99">
        <f t="shared" si="5"/>
        <v>0</v>
      </c>
    </row>
    <row r="23" spans="1:12" s="12" customFormat="1" ht="18" customHeight="1" x14ac:dyDescent="0.2">
      <c r="A23" s="19"/>
      <c r="B23" s="13"/>
      <c r="C23" s="14" t="s">
        <v>394</v>
      </c>
      <c r="D23" s="15" t="s">
        <v>395</v>
      </c>
      <c r="E23" s="170">
        <f t="shared" si="1"/>
        <v>3</v>
      </c>
      <c r="F23" s="184">
        <v>0</v>
      </c>
      <c r="G23" s="184">
        <v>3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</row>
    <row r="24" spans="1:12" s="30" customFormat="1" ht="19.149999999999999" customHeight="1" x14ac:dyDescent="0.25">
      <c r="A24" s="79"/>
      <c r="B24" s="41" t="s">
        <v>542</v>
      </c>
      <c r="C24" s="42"/>
      <c r="D24" s="37" t="s">
        <v>436</v>
      </c>
      <c r="E24" s="170">
        <f t="shared" si="1"/>
        <v>0</v>
      </c>
      <c r="F24" s="112"/>
      <c r="G24" s="112"/>
      <c r="H24" s="112"/>
      <c r="I24" s="112"/>
      <c r="J24" s="112"/>
      <c r="K24" s="112"/>
      <c r="L24" s="112"/>
    </row>
    <row r="25" spans="1:12" s="30" customFormat="1" ht="15" customHeight="1" x14ac:dyDescent="0.25">
      <c r="A25" s="79"/>
      <c r="B25" s="41"/>
      <c r="C25" s="42" t="s">
        <v>384</v>
      </c>
      <c r="D25" s="37" t="s">
        <v>437</v>
      </c>
      <c r="E25" s="170">
        <f t="shared" si="1"/>
        <v>0</v>
      </c>
      <c r="F25" s="112"/>
      <c r="G25" s="112"/>
      <c r="H25" s="112"/>
      <c r="I25" s="112"/>
      <c r="J25" s="112"/>
      <c r="K25" s="112"/>
      <c r="L25" s="112"/>
    </row>
    <row r="26" spans="1:12" s="49" customFormat="1" ht="26.25" customHeight="1" x14ac:dyDescent="0.2">
      <c r="A26" s="80"/>
      <c r="B26" s="46"/>
      <c r="C26" s="47" t="s">
        <v>438</v>
      </c>
      <c r="D26" s="48" t="s">
        <v>216</v>
      </c>
      <c r="E26" s="170">
        <f t="shared" si="1"/>
        <v>0</v>
      </c>
      <c r="F26" s="185"/>
      <c r="G26" s="185"/>
      <c r="H26" s="185"/>
      <c r="I26" s="185"/>
      <c r="J26" s="185"/>
      <c r="K26" s="185"/>
      <c r="L26" s="185"/>
    </row>
    <row r="27" spans="1:12" s="30" customFormat="1" ht="17.25" customHeight="1" x14ac:dyDescent="0.25">
      <c r="A27" s="78"/>
      <c r="B27" s="41" t="s">
        <v>346</v>
      </c>
      <c r="C27" s="42"/>
      <c r="D27" s="50" t="s">
        <v>347</v>
      </c>
      <c r="E27" s="170">
        <f t="shared" si="1"/>
        <v>0</v>
      </c>
      <c r="F27" s="112"/>
      <c r="G27" s="112"/>
      <c r="H27" s="112"/>
      <c r="I27" s="112"/>
      <c r="J27" s="112"/>
      <c r="K27" s="112"/>
      <c r="L27" s="112"/>
    </row>
    <row r="28" spans="1:12" s="30" customFormat="1" ht="19.149999999999999" customHeight="1" x14ac:dyDescent="0.25">
      <c r="A28" s="78"/>
      <c r="B28" s="41" t="s">
        <v>754</v>
      </c>
      <c r="C28" s="42"/>
      <c r="D28" s="50" t="s">
        <v>348</v>
      </c>
      <c r="E28" s="170">
        <f t="shared" si="1"/>
        <v>0</v>
      </c>
      <c r="F28" s="112"/>
      <c r="G28" s="112"/>
      <c r="H28" s="112"/>
      <c r="I28" s="112"/>
      <c r="J28" s="112"/>
      <c r="K28" s="112"/>
      <c r="L28" s="112"/>
    </row>
    <row r="29" spans="1:12" s="30" customFormat="1" ht="19.149999999999999" customHeight="1" x14ac:dyDescent="0.25">
      <c r="A29" s="78" t="s">
        <v>386</v>
      </c>
      <c r="B29" s="41"/>
      <c r="C29" s="42"/>
      <c r="D29" s="39" t="s">
        <v>575</v>
      </c>
      <c r="E29" s="170">
        <f t="shared" si="1"/>
        <v>0</v>
      </c>
      <c r="F29" s="99">
        <f>F30</f>
        <v>0</v>
      </c>
      <c r="G29" s="99">
        <f t="shared" ref="G29:L29" si="6">G30</f>
        <v>0</v>
      </c>
      <c r="H29" s="99">
        <f t="shared" si="6"/>
        <v>0</v>
      </c>
      <c r="I29" s="99">
        <f t="shared" si="6"/>
        <v>0</v>
      </c>
      <c r="J29" s="99">
        <f t="shared" si="6"/>
        <v>0</v>
      </c>
      <c r="K29" s="99">
        <f t="shared" si="6"/>
        <v>0</v>
      </c>
      <c r="L29" s="99">
        <f t="shared" si="6"/>
        <v>0</v>
      </c>
    </row>
    <row r="30" spans="1:12" s="30" customFormat="1" ht="15" customHeight="1" x14ac:dyDescent="0.25">
      <c r="A30" s="78"/>
      <c r="B30" s="41" t="s">
        <v>745</v>
      </c>
      <c r="C30" s="42"/>
      <c r="D30" s="39" t="s">
        <v>385</v>
      </c>
      <c r="E30" s="170">
        <f t="shared" si="1"/>
        <v>0</v>
      </c>
      <c r="F30" s="112">
        <v>0</v>
      </c>
      <c r="G30" s="112">
        <v>0</v>
      </c>
      <c r="H30" s="112"/>
      <c r="I30" s="112"/>
      <c r="J30" s="112">
        <v>0</v>
      </c>
      <c r="K30" s="112">
        <v>0</v>
      </c>
      <c r="L30" s="112">
        <v>0</v>
      </c>
    </row>
    <row r="31" spans="1:12" s="30" customFormat="1" ht="28.5" customHeight="1" x14ac:dyDescent="0.25">
      <c r="A31" s="666" t="s">
        <v>349</v>
      </c>
      <c r="B31" s="667"/>
      <c r="C31" s="667"/>
      <c r="D31" s="51" t="s">
        <v>383</v>
      </c>
      <c r="E31" s="170">
        <f t="shared" si="1"/>
        <v>13787</v>
      </c>
      <c r="F31" s="99">
        <f>F32+F53+F51</f>
        <v>3028</v>
      </c>
      <c r="G31" s="99">
        <f t="shared" ref="G31:L31" si="7">G32+G53+G51</f>
        <v>5023</v>
      </c>
      <c r="H31" s="99">
        <f t="shared" si="7"/>
        <v>3382</v>
      </c>
      <c r="I31" s="99">
        <f t="shared" si="7"/>
        <v>2354</v>
      </c>
      <c r="J31" s="99">
        <f t="shared" si="7"/>
        <v>11880</v>
      </c>
      <c r="K31" s="99">
        <f t="shared" si="7"/>
        <v>11880</v>
      </c>
      <c r="L31" s="99">
        <f t="shared" si="7"/>
        <v>11880</v>
      </c>
    </row>
    <row r="32" spans="1:12" s="30" customFormat="1" ht="43.5" customHeight="1" x14ac:dyDescent="0.25">
      <c r="A32" s="687" t="s">
        <v>558</v>
      </c>
      <c r="B32" s="688"/>
      <c r="C32" s="688"/>
      <c r="D32" s="52" t="s">
        <v>350</v>
      </c>
      <c r="E32" s="170">
        <f t="shared" si="1"/>
        <v>13772</v>
      </c>
      <c r="F32" s="99">
        <f>SUM(F33:F46)</f>
        <v>3028</v>
      </c>
      <c r="G32" s="99">
        <f t="shared" ref="G32:L32" si="8">SUM(G33:G46)</f>
        <v>5008</v>
      </c>
      <c r="H32" s="99">
        <f t="shared" si="8"/>
        <v>3382</v>
      </c>
      <c r="I32" s="99">
        <f t="shared" si="8"/>
        <v>2354</v>
      </c>
      <c r="J32" s="99">
        <f t="shared" si="8"/>
        <v>11880</v>
      </c>
      <c r="K32" s="99">
        <f t="shared" si="8"/>
        <v>11880</v>
      </c>
      <c r="L32" s="99">
        <f t="shared" si="8"/>
        <v>11880</v>
      </c>
    </row>
    <row r="33" spans="1:12" s="30" customFormat="1" ht="18" customHeight="1" x14ac:dyDescent="0.25">
      <c r="A33" s="79"/>
      <c r="B33" s="41" t="s">
        <v>351</v>
      </c>
      <c r="C33" s="42"/>
      <c r="D33" s="37" t="s">
        <v>352</v>
      </c>
      <c r="E33" s="170">
        <f t="shared" si="1"/>
        <v>0</v>
      </c>
      <c r="F33" s="112"/>
      <c r="G33" s="112"/>
      <c r="H33" s="112"/>
      <c r="I33" s="112"/>
      <c r="J33" s="112"/>
      <c r="K33" s="112"/>
      <c r="L33" s="112"/>
    </row>
    <row r="34" spans="1:12" s="30" customFormat="1" ht="18" customHeight="1" x14ac:dyDescent="0.25">
      <c r="A34" s="79"/>
      <c r="B34" s="41" t="s">
        <v>353</v>
      </c>
      <c r="C34" s="42"/>
      <c r="D34" s="37" t="s">
        <v>501</v>
      </c>
      <c r="E34" s="170">
        <f t="shared" si="1"/>
        <v>35</v>
      </c>
      <c r="F34" s="112">
        <v>7</v>
      </c>
      <c r="G34" s="112">
        <v>13</v>
      </c>
      <c r="H34" s="112">
        <v>11</v>
      </c>
      <c r="I34" s="112">
        <v>4</v>
      </c>
      <c r="J34" s="112">
        <v>35</v>
      </c>
      <c r="K34" s="112">
        <v>35</v>
      </c>
      <c r="L34" s="112">
        <v>35</v>
      </c>
    </row>
    <row r="35" spans="1:12" s="30" customFormat="1" ht="18" customHeight="1" x14ac:dyDescent="0.25">
      <c r="A35" s="79"/>
      <c r="B35" s="689" t="s">
        <v>68</v>
      </c>
      <c r="C35" s="689"/>
      <c r="D35" s="37" t="s">
        <v>69</v>
      </c>
      <c r="E35" s="170">
        <f t="shared" si="1"/>
        <v>0</v>
      </c>
      <c r="F35" s="112"/>
      <c r="G35" s="112"/>
      <c r="H35" s="112"/>
      <c r="I35" s="112"/>
      <c r="J35" s="112"/>
      <c r="K35" s="112"/>
      <c r="L35" s="112"/>
    </row>
    <row r="36" spans="1:12" s="30" customFormat="1" ht="18" customHeight="1" x14ac:dyDescent="0.25">
      <c r="A36" s="79"/>
      <c r="B36" s="41" t="s">
        <v>504</v>
      </c>
      <c r="C36" s="42"/>
      <c r="D36" s="37" t="s">
        <v>505</v>
      </c>
      <c r="E36" s="170">
        <f t="shared" si="1"/>
        <v>0</v>
      </c>
      <c r="F36" s="112"/>
      <c r="G36" s="112"/>
      <c r="H36" s="112"/>
      <c r="I36" s="112"/>
      <c r="J36" s="112"/>
      <c r="K36" s="112"/>
      <c r="L36" s="112"/>
    </row>
    <row r="37" spans="1:12" s="30" customFormat="1" ht="33" customHeight="1" x14ac:dyDescent="0.25">
      <c r="A37" s="81"/>
      <c r="B37" s="673" t="s">
        <v>706</v>
      </c>
      <c r="C37" s="683"/>
      <c r="D37" s="37" t="s">
        <v>707</v>
      </c>
      <c r="E37" s="170">
        <f t="shared" si="1"/>
        <v>0</v>
      </c>
      <c r="F37" s="112"/>
      <c r="G37" s="112"/>
      <c r="H37" s="112"/>
      <c r="I37" s="112"/>
      <c r="J37" s="112"/>
      <c r="K37" s="112"/>
      <c r="L37" s="112"/>
    </row>
    <row r="38" spans="1:12" s="30" customFormat="1" ht="33" customHeight="1" x14ac:dyDescent="0.2">
      <c r="A38" s="82"/>
      <c r="B38" s="663" t="s">
        <v>756</v>
      </c>
      <c r="C38" s="663"/>
      <c r="D38" s="37" t="s">
        <v>757</v>
      </c>
      <c r="E38" s="170">
        <f t="shared" si="1"/>
        <v>0</v>
      </c>
      <c r="F38" s="112"/>
      <c r="G38" s="112"/>
      <c r="H38" s="112"/>
      <c r="I38" s="112"/>
      <c r="J38" s="112"/>
      <c r="K38" s="112"/>
      <c r="L38" s="112"/>
    </row>
    <row r="39" spans="1:12" s="30" customFormat="1" ht="28.15" customHeight="1" x14ac:dyDescent="0.2">
      <c r="A39" s="82"/>
      <c r="B39" s="661" t="s">
        <v>669</v>
      </c>
      <c r="C39" s="661"/>
      <c r="D39" s="37" t="s">
        <v>670</v>
      </c>
      <c r="E39" s="170">
        <f t="shared" si="1"/>
        <v>0</v>
      </c>
      <c r="F39" s="112"/>
      <c r="G39" s="112"/>
      <c r="H39" s="112"/>
      <c r="I39" s="112"/>
      <c r="J39" s="112"/>
      <c r="K39" s="112"/>
      <c r="L39" s="112"/>
    </row>
    <row r="40" spans="1:12" s="30" customFormat="1" ht="29.25" customHeight="1" x14ac:dyDescent="0.2">
      <c r="A40" s="82"/>
      <c r="B40" s="663" t="s">
        <v>307</v>
      </c>
      <c r="C40" s="663"/>
      <c r="D40" s="37" t="s">
        <v>308</v>
      </c>
      <c r="E40" s="170">
        <f t="shared" si="1"/>
        <v>0</v>
      </c>
      <c r="F40" s="112"/>
      <c r="G40" s="112"/>
      <c r="H40" s="112"/>
      <c r="I40" s="112"/>
      <c r="J40" s="112"/>
      <c r="K40" s="112"/>
      <c r="L40" s="112"/>
    </row>
    <row r="41" spans="1:12" s="30" customFormat="1" ht="18" customHeight="1" x14ac:dyDescent="0.2">
      <c r="A41" s="82"/>
      <c r="B41" s="686" t="s">
        <v>737</v>
      </c>
      <c r="C41" s="686"/>
      <c r="D41" s="37" t="s">
        <v>738</v>
      </c>
      <c r="E41" s="170">
        <f t="shared" si="1"/>
        <v>0</v>
      </c>
      <c r="F41" s="112"/>
      <c r="G41" s="112"/>
      <c r="H41" s="112"/>
      <c r="I41" s="112"/>
      <c r="J41" s="112"/>
      <c r="K41" s="112"/>
      <c r="L41" s="112"/>
    </row>
    <row r="42" spans="1:12" s="30" customFormat="1" ht="24.75" customHeight="1" x14ac:dyDescent="0.2">
      <c r="A42" s="82"/>
      <c r="B42" s="663" t="s">
        <v>309</v>
      </c>
      <c r="C42" s="663"/>
      <c r="D42" s="37" t="s">
        <v>310</v>
      </c>
      <c r="E42" s="170">
        <f t="shared" si="1"/>
        <v>12692</v>
      </c>
      <c r="F42" s="112">
        <v>2806</v>
      </c>
      <c r="G42" s="112">
        <v>4705</v>
      </c>
      <c r="H42" s="112">
        <v>3115</v>
      </c>
      <c r="I42" s="112">
        <v>2066</v>
      </c>
      <c r="J42" s="112">
        <v>10800</v>
      </c>
      <c r="K42" s="112">
        <v>10800</v>
      </c>
      <c r="L42" s="112">
        <v>10800</v>
      </c>
    </row>
    <row r="43" spans="1:12" s="30" customFormat="1" ht="32.450000000000003" customHeight="1" x14ac:dyDescent="0.2">
      <c r="A43" s="82"/>
      <c r="B43" s="661" t="s">
        <v>33</v>
      </c>
      <c r="C43" s="661"/>
      <c r="D43" s="37" t="s">
        <v>197</v>
      </c>
      <c r="E43" s="170">
        <f t="shared" si="1"/>
        <v>1045</v>
      </c>
      <c r="F43" s="112">
        <v>215</v>
      </c>
      <c r="G43" s="112">
        <v>290</v>
      </c>
      <c r="H43" s="112">
        <v>256</v>
      </c>
      <c r="I43" s="112">
        <v>284</v>
      </c>
      <c r="J43" s="112">
        <v>1045</v>
      </c>
      <c r="K43" s="112">
        <v>1045</v>
      </c>
      <c r="L43" s="112">
        <v>1045</v>
      </c>
    </row>
    <row r="44" spans="1:12" s="30" customFormat="1" ht="31.15" customHeight="1" x14ac:dyDescent="0.2">
      <c r="A44" s="82"/>
      <c r="B44" s="661" t="s">
        <v>471</v>
      </c>
      <c r="C44" s="661"/>
      <c r="D44" s="37" t="s">
        <v>472</v>
      </c>
      <c r="E44" s="170">
        <f t="shared" si="1"/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</row>
    <row r="45" spans="1:12" s="30" customFormat="1" ht="27" customHeight="1" x14ac:dyDescent="0.2">
      <c r="A45" s="82"/>
      <c r="B45" s="673" t="s">
        <v>473</v>
      </c>
      <c r="C45" s="674"/>
      <c r="D45" s="37" t="s">
        <v>474</v>
      </c>
      <c r="E45" s="170">
        <f t="shared" si="1"/>
        <v>0</v>
      </c>
      <c r="F45" s="112"/>
      <c r="G45" s="112"/>
      <c r="H45" s="112"/>
      <c r="I45" s="112"/>
      <c r="J45" s="112"/>
      <c r="K45" s="112"/>
      <c r="L45" s="112"/>
    </row>
    <row r="46" spans="1:12" s="30" customFormat="1" ht="18" customHeight="1" x14ac:dyDescent="0.25">
      <c r="A46" s="81"/>
      <c r="B46" s="41" t="s">
        <v>306</v>
      </c>
      <c r="C46" s="42"/>
      <c r="D46" s="52" t="s">
        <v>475</v>
      </c>
      <c r="E46" s="170">
        <f t="shared" si="1"/>
        <v>0</v>
      </c>
      <c r="F46" s="112"/>
      <c r="G46" s="112"/>
      <c r="H46" s="112"/>
      <c r="I46" s="112"/>
      <c r="J46" s="112"/>
      <c r="K46" s="112"/>
      <c r="L46" s="112"/>
    </row>
    <row r="47" spans="1:12" s="30" customFormat="1" ht="15.6" customHeight="1" x14ac:dyDescent="0.25">
      <c r="A47" s="79" t="s">
        <v>34</v>
      </c>
      <c r="B47" s="42"/>
      <c r="C47" s="55"/>
      <c r="D47" s="37" t="s">
        <v>35</v>
      </c>
      <c r="E47" s="170">
        <f t="shared" si="1"/>
        <v>0</v>
      </c>
      <c r="F47" s="112"/>
      <c r="G47" s="112"/>
      <c r="H47" s="112"/>
      <c r="I47" s="112"/>
      <c r="J47" s="112"/>
      <c r="K47" s="112"/>
      <c r="L47" s="112"/>
    </row>
    <row r="48" spans="1:12" s="30" customFormat="1" ht="18.600000000000001" customHeight="1" x14ac:dyDescent="0.25">
      <c r="A48" s="81"/>
      <c r="B48" s="38" t="s">
        <v>510</v>
      </c>
      <c r="C48" s="42"/>
      <c r="D48" s="37" t="s">
        <v>36</v>
      </c>
      <c r="E48" s="170">
        <f t="shared" si="1"/>
        <v>0</v>
      </c>
      <c r="F48" s="112"/>
      <c r="G48" s="112"/>
      <c r="H48" s="112"/>
      <c r="I48" s="112"/>
      <c r="J48" s="112"/>
      <c r="K48" s="112"/>
      <c r="L48" s="112"/>
    </row>
    <row r="49" spans="1:12" s="30" customFormat="1" ht="14.45" customHeight="1" x14ac:dyDescent="0.25">
      <c r="A49" s="79" t="s">
        <v>4</v>
      </c>
      <c r="B49" s="42"/>
      <c r="C49" s="38"/>
      <c r="D49" s="37" t="s">
        <v>5</v>
      </c>
      <c r="E49" s="170">
        <f t="shared" si="1"/>
        <v>0</v>
      </c>
      <c r="F49" s="112"/>
      <c r="G49" s="112"/>
      <c r="H49" s="112"/>
      <c r="I49" s="112"/>
      <c r="J49" s="112"/>
      <c r="K49" s="112"/>
      <c r="L49" s="112"/>
    </row>
    <row r="50" spans="1:12" s="30" customFormat="1" ht="18.600000000000001" customHeight="1" x14ac:dyDescent="0.25">
      <c r="A50" s="79"/>
      <c r="B50" s="38" t="s">
        <v>325</v>
      </c>
      <c r="C50" s="42"/>
      <c r="D50" s="37" t="s">
        <v>6</v>
      </c>
      <c r="E50" s="170">
        <f t="shared" si="1"/>
        <v>0</v>
      </c>
      <c r="F50" s="112"/>
      <c r="G50" s="112"/>
      <c r="H50" s="112"/>
      <c r="I50" s="112"/>
      <c r="J50" s="112"/>
      <c r="K50" s="112"/>
      <c r="L50" s="112"/>
    </row>
    <row r="51" spans="1:12" s="30" customFormat="1" ht="15" x14ac:dyDescent="0.25">
      <c r="A51" s="79" t="s">
        <v>753</v>
      </c>
      <c r="B51" s="42"/>
      <c r="C51" s="38"/>
      <c r="D51" s="37" t="s">
        <v>502</v>
      </c>
      <c r="E51" s="170">
        <f t="shared" si="1"/>
        <v>0</v>
      </c>
      <c r="F51" s="112">
        <f>F52</f>
        <v>0</v>
      </c>
      <c r="G51" s="112">
        <f t="shared" ref="G51:L51" si="9">G52</f>
        <v>0</v>
      </c>
      <c r="H51" s="112">
        <f t="shared" si="9"/>
        <v>0</v>
      </c>
      <c r="I51" s="112">
        <f t="shared" si="9"/>
        <v>0</v>
      </c>
      <c r="J51" s="112">
        <f t="shared" si="9"/>
        <v>0</v>
      </c>
      <c r="K51" s="112">
        <f t="shared" si="9"/>
        <v>0</v>
      </c>
      <c r="L51" s="112">
        <f t="shared" si="9"/>
        <v>0</v>
      </c>
    </row>
    <row r="52" spans="1:12" s="30" customFormat="1" ht="16.899999999999999" customHeight="1" x14ac:dyDescent="0.25">
      <c r="A52" s="79"/>
      <c r="B52" s="41" t="s">
        <v>370</v>
      </c>
      <c r="C52" s="42"/>
      <c r="D52" s="37" t="s">
        <v>503</v>
      </c>
      <c r="E52" s="170">
        <f t="shared" si="1"/>
        <v>0</v>
      </c>
      <c r="F52" s="112">
        <v>0</v>
      </c>
      <c r="G52" s="112"/>
      <c r="H52" s="112"/>
      <c r="I52" s="112">
        <v>0</v>
      </c>
      <c r="J52" s="112"/>
      <c r="K52" s="112"/>
      <c r="L52" s="112"/>
    </row>
    <row r="53" spans="1:12" s="30" customFormat="1" ht="27.6" customHeight="1" x14ac:dyDescent="0.25">
      <c r="A53" s="687" t="s">
        <v>312</v>
      </c>
      <c r="B53" s="688"/>
      <c r="C53" s="688"/>
      <c r="D53" s="37" t="s">
        <v>7</v>
      </c>
      <c r="E53" s="170">
        <f t="shared" si="1"/>
        <v>15</v>
      </c>
      <c r="F53" s="99">
        <f>SUM(F54:F57)</f>
        <v>0</v>
      </c>
      <c r="G53" s="99">
        <f t="shared" ref="G53:L53" si="10">SUM(G54:G57)</f>
        <v>15</v>
      </c>
      <c r="H53" s="99">
        <f t="shared" si="10"/>
        <v>0</v>
      </c>
      <c r="I53" s="99">
        <f t="shared" si="10"/>
        <v>0</v>
      </c>
      <c r="J53" s="99">
        <f t="shared" si="10"/>
        <v>0</v>
      </c>
      <c r="K53" s="99">
        <f t="shared" si="10"/>
        <v>0</v>
      </c>
      <c r="L53" s="99">
        <f t="shared" si="10"/>
        <v>0</v>
      </c>
    </row>
    <row r="54" spans="1:12" s="30" customFormat="1" ht="19.149999999999999" customHeight="1" x14ac:dyDescent="0.25">
      <c r="A54" s="77"/>
      <c r="B54" s="41" t="s">
        <v>279</v>
      </c>
      <c r="C54" s="42"/>
      <c r="D54" s="37" t="s">
        <v>8</v>
      </c>
      <c r="E54" s="170">
        <f t="shared" si="1"/>
        <v>15</v>
      </c>
      <c r="F54" s="112">
        <v>0</v>
      </c>
      <c r="G54" s="112">
        <v>15</v>
      </c>
      <c r="H54" s="112">
        <v>0</v>
      </c>
      <c r="I54" s="112">
        <v>0</v>
      </c>
      <c r="J54" s="112"/>
      <c r="K54" s="112"/>
      <c r="L54" s="112"/>
    </row>
    <row r="55" spans="1:12" s="30" customFormat="1" ht="28.9" customHeight="1" x14ac:dyDescent="0.25">
      <c r="A55" s="77"/>
      <c r="B55" s="661" t="s">
        <v>734</v>
      </c>
      <c r="C55" s="661"/>
      <c r="D55" s="37" t="s">
        <v>360</v>
      </c>
      <c r="E55" s="170">
        <f t="shared" si="1"/>
        <v>0</v>
      </c>
      <c r="F55" s="112"/>
      <c r="G55" s="112"/>
      <c r="H55" s="112">
        <v>0</v>
      </c>
      <c r="I55" s="112">
        <v>0</v>
      </c>
      <c r="J55" s="112"/>
      <c r="K55" s="112"/>
      <c r="L55" s="112"/>
    </row>
    <row r="56" spans="1:12" s="30" customFormat="1" ht="19.149999999999999" customHeight="1" x14ac:dyDescent="0.25">
      <c r="A56" s="77"/>
      <c r="B56" s="41" t="s">
        <v>257</v>
      </c>
      <c r="C56" s="42"/>
      <c r="D56" s="37" t="s">
        <v>258</v>
      </c>
      <c r="E56" s="170">
        <f t="shared" si="1"/>
        <v>0</v>
      </c>
      <c r="F56" s="112"/>
      <c r="G56" s="112"/>
      <c r="H56" s="112">
        <v>0</v>
      </c>
      <c r="I56" s="112">
        <v>0</v>
      </c>
      <c r="J56" s="112"/>
      <c r="K56" s="112"/>
      <c r="L56" s="112"/>
    </row>
    <row r="57" spans="1:12" s="30" customFormat="1" ht="19.149999999999999" customHeight="1" x14ac:dyDescent="0.25">
      <c r="A57" s="77"/>
      <c r="B57" s="41" t="s">
        <v>354</v>
      </c>
      <c r="C57" s="42"/>
      <c r="D57" s="37" t="s">
        <v>259</v>
      </c>
      <c r="E57" s="170">
        <f t="shared" si="1"/>
        <v>0</v>
      </c>
      <c r="F57" s="112"/>
      <c r="G57" s="112"/>
      <c r="H57" s="112"/>
      <c r="I57" s="112"/>
      <c r="J57" s="112"/>
      <c r="K57" s="112"/>
      <c r="L57" s="112"/>
    </row>
    <row r="58" spans="1:12" s="30" customFormat="1" ht="13.5" customHeight="1" x14ac:dyDescent="0.25">
      <c r="A58" s="79" t="s">
        <v>361</v>
      </c>
      <c r="B58" s="56"/>
      <c r="C58" s="57"/>
      <c r="D58" s="39" t="s">
        <v>749</v>
      </c>
      <c r="E58" s="170">
        <f t="shared" si="1"/>
        <v>0</v>
      </c>
      <c r="F58" s="99">
        <f>F59</f>
        <v>0</v>
      </c>
      <c r="G58" s="99">
        <f t="shared" ref="G58:L58" si="11">G59</f>
        <v>0</v>
      </c>
      <c r="H58" s="99">
        <f t="shared" si="11"/>
        <v>0</v>
      </c>
      <c r="I58" s="99">
        <f t="shared" si="11"/>
        <v>0</v>
      </c>
      <c r="J58" s="99">
        <f t="shared" si="11"/>
        <v>0</v>
      </c>
      <c r="K58" s="99">
        <f t="shared" si="11"/>
        <v>0</v>
      </c>
      <c r="L58" s="99">
        <f t="shared" si="11"/>
        <v>0</v>
      </c>
    </row>
    <row r="59" spans="1:12" s="30" customFormat="1" ht="18.600000000000001" customHeight="1" x14ac:dyDescent="0.25">
      <c r="A59" s="79" t="s">
        <v>362</v>
      </c>
      <c r="B59" s="42"/>
      <c r="C59" s="38"/>
      <c r="D59" s="37" t="s">
        <v>363</v>
      </c>
      <c r="E59" s="170">
        <f t="shared" si="1"/>
        <v>0</v>
      </c>
      <c r="F59" s="99">
        <f>F60+F61</f>
        <v>0</v>
      </c>
      <c r="G59" s="99">
        <f t="shared" ref="G59:L59" si="12">G60+G61</f>
        <v>0</v>
      </c>
      <c r="H59" s="99">
        <f t="shared" si="12"/>
        <v>0</v>
      </c>
      <c r="I59" s="99">
        <f t="shared" si="12"/>
        <v>0</v>
      </c>
      <c r="J59" s="99">
        <f t="shared" si="12"/>
        <v>0</v>
      </c>
      <c r="K59" s="99">
        <f t="shared" si="12"/>
        <v>0</v>
      </c>
      <c r="L59" s="99">
        <f t="shared" si="12"/>
        <v>0</v>
      </c>
    </row>
    <row r="60" spans="1:12" s="30" customFormat="1" ht="18.600000000000001" customHeight="1" x14ac:dyDescent="0.25">
      <c r="A60" s="79"/>
      <c r="B60" s="38" t="s">
        <v>752</v>
      </c>
      <c r="C60" s="42"/>
      <c r="D60" s="37" t="s">
        <v>364</v>
      </c>
      <c r="E60" s="170">
        <f t="shared" si="1"/>
        <v>0</v>
      </c>
      <c r="F60" s="112"/>
      <c r="G60" s="112">
        <v>0</v>
      </c>
      <c r="H60" s="112"/>
      <c r="I60" s="112">
        <v>0</v>
      </c>
      <c r="J60" s="112"/>
      <c r="K60" s="112"/>
      <c r="L60" s="112"/>
    </row>
    <row r="61" spans="1:12" s="30" customFormat="1" ht="18.600000000000001" customHeight="1" x14ac:dyDescent="0.25">
      <c r="A61" s="79"/>
      <c r="B61" s="38" t="s">
        <v>410</v>
      </c>
      <c r="C61" s="42"/>
      <c r="D61" s="37" t="s">
        <v>411</v>
      </c>
      <c r="E61" s="170">
        <f t="shared" si="1"/>
        <v>0</v>
      </c>
      <c r="F61" s="112"/>
      <c r="G61" s="112"/>
      <c r="H61" s="112"/>
      <c r="I61" s="112">
        <v>0</v>
      </c>
      <c r="J61" s="112"/>
      <c r="K61" s="112"/>
      <c r="L61" s="112"/>
    </row>
    <row r="62" spans="1:12" s="12" customFormat="1" ht="18" customHeight="1" x14ac:dyDescent="0.2">
      <c r="A62" s="19" t="s">
        <v>484</v>
      </c>
      <c r="B62" s="16"/>
      <c r="C62" s="17"/>
      <c r="D62" s="18" t="s">
        <v>222</v>
      </c>
      <c r="E62" s="170">
        <f t="shared" si="1"/>
        <v>0</v>
      </c>
      <c r="F62" s="103">
        <f>F63+F68</f>
        <v>0</v>
      </c>
      <c r="G62" s="103">
        <f t="shared" ref="G62:L62" si="13">G63+G68</f>
        <v>0</v>
      </c>
      <c r="H62" s="103">
        <f t="shared" si="13"/>
        <v>0</v>
      </c>
      <c r="I62" s="103">
        <f t="shared" si="13"/>
        <v>0</v>
      </c>
      <c r="J62" s="103">
        <f t="shared" si="13"/>
        <v>0</v>
      </c>
      <c r="K62" s="103">
        <f t="shared" si="13"/>
        <v>0</v>
      </c>
      <c r="L62" s="103">
        <f t="shared" si="13"/>
        <v>0</v>
      </c>
    </row>
    <row r="63" spans="1:12" s="49" customFormat="1" ht="30" customHeight="1" x14ac:dyDescent="0.2">
      <c r="A63" s="675" t="s">
        <v>281</v>
      </c>
      <c r="B63" s="676"/>
      <c r="C63" s="676"/>
      <c r="D63" s="37" t="s">
        <v>108</v>
      </c>
      <c r="E63" s="170">
        <f t="shared" si="1"/>
        <v>0</v>
      </c>
      <c r="F63" s="104">
        <f>F64</f>
        <v>0</v>
      </c>
      <c r="G63" s="104">
        <f t="shared" ref="G63:L63" si="14">G64</f>
        <v>0</v>
      </c>
      <c r="H63" s="104">
        <f t="shared" si="14"/>
        <v>0</v>
      </c>
      <c r="I63" s="104">
        <f t="shared" si="14"/>
        <v>0</v>
      </c>
      <c r="J63" s="104">
        <f t="shared" si="14"/>
        <v>0</v>
      </c>
      <c r="K63" s="104">
        <f t="shared" si="14"/>
        <v>0</v>
      </c>
      <c r="L63" s="104">
        <f t="shared" si="14"/>
        <v>0</v>
      </c>
    </row>
    <row r="64" spans="1:12" s="49" customFormat="1" ht="30.75" customHeight="1" x14ac:dyDescent="0.2">
      <c r="A64" s="83"/>
      <c r="B64" s="672" t="s">
        <v>535</v>
      </c>
      <c r="C64" s="672"/>
      <c r="D64" s="37" t="s">
        <v>280</v>
      </c>
      <c r="E64" s="170">
        <f t="shared" si="1"/>
        <v>0</v>
      </c>
      <c r="F64" s="104">
        <f>F65+F66</f>
        <v>0</v>
      </c>
      <c r="G64" s="104">
        <f t="shared" ref="G64:L64" si="15">G65+G66</f>
        <v>0</v>
      </c>
      <c r="H64" s="104">
        <f t="shared" si="15"/>
        <v>0</v>
      </c>
      <c r="I64" s="104">
        <f t="shared" si="15"/>
        <v>0</v>
      </c>
      <c r="J64" s="104">
        <f t="shared" si="15"/>
        <v>0</v>
      </c>
      <c r="K64" s="104">
        <f t="shared" si="15"/>
        <v>0</v>
      </c>
      <c r="L64" s="104">
        <f t="shared" si="15"/>
        <v>0</v>
      </c>
    </row>
    <row r="65" spans="1:12" s="49" customFormat="1" ht="30.75" customHeight="1" x14ac:dyDescent="0.2">
      <c r="A65" s="83"/>
      <c r="B65" s="58"/>
      <c r="C65" s="59" t="s">
        <v>327</v>
      </c>
      <c r="D65" s="37" t="s">
        <v>328</v>
      </c>
      <c r="E65" s="170">
        <f t="shared" si="1"/>
        <v>0</v>
      </c>
      <c r="F65" s="185"/>
      <c r="G65" s="185"/>
      <c r="H65" s="185"/>
      <c r="I65" s="185"/>
      <c r="J65" s="185"/>
      <c r="K65" s="185"/>
      <c r="L65" s="185"/>
    </row>
    <row r="66" spans="1:12" s="49" customFormat="1" ht="35.25" customHeight="1" x14ac:dyDescent="0.2">
      <c r="A66" s="83"/>
      <c r="B66" s="58"/>
      <c r="C66" s="59" t="s">
        <v>326</v>
      </c>
      <c r="D66" s="37" t="s">
        <v>329</v>
      </c>
      <c r="E66" s="170">
        <f t="shared" si="1"/>
        <v>0</v>
      </c>
      <c r="F66" s="185"/>
      <c r="G66" s="185"/>
      <c r="H66" s="185"/>
      <c r="I66" s="185"/>
      <c r="J66" s="185"/>
      <c r="K66" s="185"/>
      <c r="L66" s="185"/>
    </row>
    <row r="67" spans="1:12" s="49" customFormat="1" ht="28.5" customHeight="1" x14ac:dyDescent="0.2">
      <c r="A67" s="84"/>
      <c r="B67" s="663" t="s">
        <v>260</v>
      </c>
      <c r="C67" s="663"/>
      <c r="D67" s="60" t="s">
        <v>109</v>
      </c>
      <c r="E67" s="170">
        <f t="shared" si="1"/>
        <v>0</v>
      </c>
      <c r="F67" s="185"/>
      <c r="G67" s="185"/>
      <c r="H67" s="185"/>
      <c r="I67" s="185"/>
      <c r="J67" s="185"/>
      <c r="K67" s="185"/>
      <c r="L67" s="185"/>
    </row>
    <row r="68" spans="1:12" s="12" customFormat="1" ht="18" customHeight="1" x14ac:dyDescent="0.2">
      <c r="A68" s="19" t="s">
        <v>719</v>
      </c>
      <c r="B68" s="61"/>
      <c r="C68" s="25"/>
      <c r="D68" s="37" t="s">
        <v>482</v>
      </c>
      <c r="E68" s="170">
        <f t="shared" si="1"/>
        <v>0</v>
      </c>
      <c r="F68" s="103">
        <f>F69</f>
        <v>0</v>
      </c>
      <c r="G68" s="103">
        <f t="shared" ref="G68:L68" si="16">G69</f>
        <v>0</v>
      </c>
      <c r="H68" s="103">
        <f t="shared" si="16"/>
        <v>0</v>
      </c>
      <c r="I68" s="103">
        <f t="shared" si="16"/>
        <v>0</v>
      </c>
      <c r="J68" s="103">
        <f t="shared" si="16"/>
        <v>0</v>
      </c>
      <c r="K68" s="103">
        <f t="shared" si="16"/>
        <v>0</v>
      </c>
      <c r="L68" s="103">
        <f t="shared" si="16"/>
        <v>0</v>
      </c>
    </row>
    <row r="69" spans="1:12" s="49" customFormat="1" ht="24.75" customHeight="1" x14ac:dyDescent="0.2">
      <c r="A69" s="84"/>
      <c r="B69" s="663" t="s">
        <v>536</v>
      </c>
      <c r="C69" s="663"/>
      <c r="D69" s="60" t="s">
        <v>483</v>
      </c>
      <c r="E69" s="170">
        <f t="shared" si="1"/>
        <v>0</v>
      </c>
      <c r="F69" s="185"/>
      <c r="G69" s="185"/>
      <c r="H69" s="185"/>
      <c r="I69" s="185"/>
      <c r="J69" s="185"/>
      <c r="K69" s="185"/>
      <c r="L69" s="185"/>
    </row>
    <row r="70" spans="1:12" s="30" customFormat="1" ht="18.600000000000001" customHeight="1" x14ac:dyDescent="0.25">
      <c r="A70" s="78" t="s">
        <v>412</v>
      </c>
      <c r="B70" s="38"/>
      <c r="C70" s="38"/>
      <c r="D70" s="39" t="s">
        <v>750</v>
      </c>
      <c r="E70" s="170">
        <f t="shared" si="1"/>
        <v>11150</v>
      </c>
      <c r="F70" s="99">
        <f>F71</f>
        <v>2900</v>
      </c>
      <c r="G70" s="99">
        <f t="shared" ref="G70:L70" si="17">G71</f>
        <v>3125</v>
      </c>
      <c r="H70" s="99">
        <f t="shared" si="17"/>
        <v>3045</v>
      </c>
      <c r="I70" s="99">
        <f t="shared" si="17"/>
        <v>2080</v>
      </c>
      <c r="J70" s="99">
        <f t="shared" si="17"/>
        <v>11000</v>
      </c>
      <c r="K70" s="99">
        <f t="shared" si="17"/>
        <v>11000</v>
      </c>
      <c r="L70" s="99">
        <f t="shared" si="17"/>
        <v>11000</v>
      </c>
    </row>
    <row r="71" spans="1:12" s="30" customFormat="1" ht="30" customHeight="1" x14ac:dyDescent="0.25">
      <c r="A71" s="666" t="s">
        <v>32</v>
      </c>
      <c r="B71" s="667"/>
      <c r="C71" s="667"/>
      <c r="D71" s="39" t="s">
        <v>751</v>
      </c>
      <c r="E71" s="170">
        <f t="shared" si="1"/>
        <v>11150</v>
      </c>
      <c r="F71" s="99">
        <f t="shared" ref="F71:L71" si="18">F72+F78</f>
        <v>2900</v>
      </c>
      <c r="G71" s="99">
        <f t="shared" si="18"/>
        <v>3125</v>
      </c>
      <c r="H71" s="99">
        <f t="shared" si="18"/>
        <v>3045</v>
      </c>
      <c r="I71" s="99">
        <f t="shared" si="18"/>
        <v>2080</v>
      </c>
      <c r="J71" s="99">
        <f t="shared" si="18"/>
        <v>11000</v>
      </c>
      <c r="K71" s="99">
        <f t="shared" si="18"/>
        <v>11000</v>
      </c>
      <c r="L71" s="99">
        <f t="shared" si="18"/>
        <v>11000</v>
      </c>
    </row>
    <row r="72" spans="1:12" s="30" customFormat="1" ht="27" customHeight="1" x14ac:dyDescent="0.25">
      <c r="A72" s="714" t="s">
        <v>833</v>
      </c>
      <c r="B72" s="715"/>
      <c r="C72" s="715"/>
      <c r="D72" s="37" t="s">
        <v>420</v>
      </c>
      <c r="E72" s="170">
        <f t="shared" si="1"/>
        <v>0</v>
      </c>
      <c r="F72" s="99">
        <f>SUM(F73:F77)</f>
        <v>0</v>
      </c>
      <c r="G72" s="99">
        <f t="shared" ref="G72:L72" si="19">SUM(G73:G77)</f>
        <v>0</v>
      </c>
      <c r="H72" s="99">
        <f t="shared" si="19"/>
        <v>0</v>
      </c>
      <c r="I72" s="99">
        <f t="shared" si="19"/>
        <v>0</v>
      </c>
      <c r="J72" s="99">
        <f t="shared" si="19"/>
        <v>0</v>
      </c>
      <c r="K72" s="99">
        <f t="shared" si="19"/>
        <v>0</v>
      </c>
      <c r="L72" s="99">
        <f t="shared" si="19"/>
        <v>0</v>
      </c>
    </row>
    <row r="73" spans="1:12" s="30" customFormat="1" ht="18.600000000000001" customHeight="1" x14ac:dyDescent="0.25">
      <c r="A73" s="78"/>
      <c r="B73" s="38" t="s">
        <v>421</v>
      </c>
      <c r="C73" s="38"/>
      <c r="D73" s="37" t="s">
        <v>422</v>
      </c>
      <c r="E73" s="170">
        <f t="shared" si="1"/>
        <v>0</v>
      </c>
      <c r="F73" s="112"/>
      <c r="G73" s="112"/>
      <c r="H73" s="112"/>
      <c r="I73" s="112"/>
      <c r="J73" s="112"/>
      <c r="K73" s="112"/>
      <c r="L73" s="112"/>
    </row>
    <row r="74" spans="1:12" s="30" customFormat="1" ht="40.9" customHeight="1" x14ac:dyDescent="0.25">
      <c r="A74" s="78"/>
      <c r="B74" s="668" t="s">
        <v>404</v>
      </c>
      <c r="C74" s="668"/>
      <c r="D74" s="37" t="s">
        <v>405</v>
      </c>
      <c r="E74" s="170">
        <f t="shared" si="1"/>
        <v>0</v>
      </c>
      <c r="F74" s="112"/>
      <c r="G74" s="112"/>
      <c r="H74" s="112"/>
      <c r="I74" s="112"/>
      <c r="J74" s="112"/>
      <c r="K74" s="112"/>
      <c r="L74" s="112"/>
    </row>
    <row r="75" spans="1:12" s="30" customFormat="1" ht="40.5" customHeight="1" x14ac:dyDescent="0.25">
      <c r="A75" s="78"/>
      <c r="B75" s="668" t="s">
        <v>428</v>
      </c>
      <c r="C75" s="668"/>
      <c r="D75" s="37" t="s">
        <v>407</v>
      </c>
      <c r="E75" s="170">
        <f t="shared" si="1"/>
        <v>0</v>
      </c>
      <c r="F75" s="112"/>
      <c r="G75" s="112"/>
      <c r="H75" s="112"/>
      <c r="I75" s="112"/>
      <c r="J75" s="112"/>
      <c r="K75" s="112"/>
      <c r="L75" s="112"/>
    </row>
    <row r="76" spans="1:12" s="12" customFormat="1" ht="20.25" customHeight="1" x14ac:dyDescent="0.2">
      <c r="A76" s="20"/>
      <c r="B76" s="669" t="s">
        <v>739</v>
      </c>
      <c r="C76" s="669"/>
      <c r="D76" s="60" t="s">
        <v>740</v>
      </c>
      <c r="E76" s="170">
        <f t="shared" si="1"/>
        <v>0</v>
      </c>
      <c r="F76" s="184"/>
      <c r="G76" s="184"/>
      <c r="H76" s="184"/>
      <c r="I76" s="184"/>
      <c r="J76" s="184"/>
      <c r="K76" s="184"/>
      <c r="L76" s="184"/>
    </row>
    <row r="77" spans="1:12" s="12" customFormat="1" ht="20.25" customHeight="1" x14ac:dyDescent="0.2">
      <c r="A77" s="20"/>
      <c r="B77" s="649"/>
      <c r="C77" s="649" t="s">
        <v>830</v>
      </c>
      <c r="D77" s="60" t="s">
        <v>832</v>
      </c>
      <c r="E77" s="170">
        <f t="shared" si="1"/>
        <v>0</v>
      </c>
      <c r="F77" s="184"/>
      <c r="G77" s="184"/>
      <c r="H77" s="184"/>
      <c r="I77" s="184"/>
      <c r="J77" s="184"/>
      <c r="K77" s="184"/>
      <c r="L77" s="184"/>
    </row>
    <row r="78" spans="1:12" s="30" customFormat="1" ht="30.75" customHeight="1" x14ac:dyDescent="0.25">
      <c r="A78" s="687" t="s">
        <v>804</v>
      </c>
      <c r="B78" s="688"/>
      <c r="C78" s="688"/>
      <c r="D78" s="40" t="s">
        <v>408</v>
      </c>
      <c r="E78" s="170">
        <f>F78+G78+H78+I78</f>
        <v>11150</v>
      </c>
      <c r="F78" s="99">
        <f>F79+F80+F81+F82+F83+F87+F91+F92+F93</f>
        <v>2900</v>
      </c>
      <c r="G78" s="99">
        <f t="shared" ref="G78:L78" si="20">G79+G80+G81+G82+G83+G87+G91+G92+G93</f>
        <v>3125</v>
      </c>
      <c r="H78" s="99">
        <f t="shared" si="20"/>
        <v>3045</v>
      </c>
      <c r="I78" s="99">
        <f t="shared" si="20"/>
        <v>2080</v>
      </c>
      <c r="J78" s="99">
        <f t="shared" si="20"/>
        <v>11000</v>
      </c>
      <c r="K78" s="99">
        <f t="shared" si="20"/>
        <v>11000</v>
      </c>
      <c r="L78" s="99">
        <f t="shared" si="20"/>
        <v>11000</v>
      </c>
    </row>
    <row r="79" spans="1:12" s="30" customFormat="1" ht="18.600000000000001" customHeight="1" x14ac:dyDescent="0.25">
      <c r="A79" s="78"/>
      <c r="B79" s="41" t="s">
        <v>274</v>
      </c>
      <c r="C79" s="42"/>
      <c r="D79" s="37" t="s">
        <v>275</v>
      </c>
      <c r="E79" s="170">
        <f t="shared" ref="E79:E143" si="21">F79+G79+H79+I79</f>
        <v>0</v>
      </c>
      <c r="F79" s="112"/>
      <c r="G79" s="112"/>
      <c r="H79" s="112"/>
      <c r="I79" s="112"/>
      <c r="J79" s="112"/>
      <c r="K79" s="112"/>
      <c r="L79" s="112"/>
    </row>
    <row r="80" spans="1:12" s="30" customFormat="1" ht="26.25" customHeight="1" x14ac:dyDescent="0.25">
      <c r="A80" s="78"/>
      <c r="B80" s="661" t="s">
        <v>589</v>
      </c>
      <c r="C80" s="661"/>
      <c r="D80" s="37" t="s">
        <v>590</v>
      </c>
      <c r="E80" s="170">
        <f t="shared" si="21"/>
        <v>150</v>
      </c>
      <c r="F80" s="112">
        <v>50</v>
      </c>
      <c r="G80" s="112">
        <v>25</v>
      </c>
      <c r="H80" s="112">
        <v>45</v>
      </c>
      <c r="I80" s="112">
        <v>30</v>
      </c>
      <c r="J80" s="112">
        <v>0</v>
      </c>
      <c r="K80" s="112">
        <v>0</v>
      </c>
      <c r="L80" s="112">
        <v>0</v>
      </c>
    </row>
    <row r="81" spans="1:12" s="30" customFormat="1" ht="26.25" customHeight="1" x14ac:dyDescent="0.25">
      <c r="A81" s="78"/>
      <c r="B81" s="661" t="s">
        <v>86</v>
      </c>
      <c r="C81" s="661"/>
      <c r="D81" s="37" t="s">
        <v>87</v>
      </c>
      <c r="E81" s="170">
        <f t="shared" si="21"/>
        <v>0</v>
      </c>
      <c r="F81" s="112"/>
      <c r="G81" s="112"/>
      <c r="H81" s="112"/>
      <c r="I81" s="112"/>
      <c r="J81" s="112"/>
      <c r="K81" s="112"/>
      <c r="L81" s="112"/>
    </row>
    <row r="82" spans="1:12" s="30" customFormat="1" ht="15" customHeight="1" x14ac:dyDescent="0.25">
      <c r="A82" s="78"/>
      <c r="B82" s="661" t="s">
        <v>88</v>
      </c>
      <c r="C82" s="661"/>
      <c r="D82" s="37" t="s">
        <v>89</v>
      </c>
      <c r="E82" s="170">
        <f t="shared" si="21"/>
        <v>0</v>
      </c>
      <c r="F82" s="112"/>
      <c r="G82" s="112"/>
      <c r="H82" s="112"/>
      <c r="I82" s="112"/>
      <c r="J82" s="112"/>
      <c r="K82" s="112"/>
      <c r="L82" s="112"/>
    </row>
    <row r="83" spans="1:12" s="30" customFormat="1" ht="42.75" customHeight="1" x14ac:dyDescent="0.25">
      <c r="A83" s="78"/>
      <c r="B83" s="661" t="s">
        <v>90</v>
      </c>
      <c r="C83" s="661"/>
      <c r="D83" s="37" t="s">
        <v>120</v>
      </c>
      <c r="E83" s="170">
        <f t="shared" si="21"/>
        <v>0</v>
      </c>
      <c r="F83" s="99">
        <f>SUM(F84:F86)</f>
        <v>0</v>
      </c>
      <c r="G83" s="99">
        <f t="shared" ref="G83:L83" si="22">SUM(G84:G86)</f>
        <v>0</v>
      </c>
      <c r="H83" s="99">
        <f t="shared" si="22"/>
        <v>0</v>
      </c>
      <c r="I83" s="99">
        <f t="shared" si="22"/>
        <v>0</v>
      </c>
      <c r="J83" s="99">
        <f t="shared" si="22"/>
        <v>0</v>
      </c>
      <c r="K83" s="99">
        <f t="shared" si="22"/>
        <v>0</v>
      </c>
      <c r="L83" s="99">
        <f t="shared" si="22"/>
        <v>0</v>
      </c>
    </row>
    <row r="84" spans="1:12" s="30" customFormat="1" ht="44.25" customHeight="1" x14ac:dyDescent="0.25">
      <c r="A84" s="78"/>
      <c r="B84" s="54"/>
      <c r="C84" s="44" t="s">
        <v>726</v>
      </c>
      <c r="D84" s="37" t="s">
        <v>140</v>
      </c>
      <c r="E84" s="170">
        <f t="shared" si="21"/>
        <v>0</v>
      </c>
      <c r="F84" s="112"/>
      <c r="G84" s="112"/>
      <c r="H84" s="112"/>
      <c r="I84" s="112"/>
      <c r="J84" s="112"/>
      <c r="K84" s="112"/>
      <c r="L84" s="112"/>
    </row>
    <row r="85" spans="1:12" s="30" customFormat="1" ht="31.15" customHeight="1" x14ac:dyDescent="0.25">
      <c r="A85" s="78"/>
      <c r="B85" s="54"/>
      <c r="C85" s="44" t="s">
        <v>141</v>
      </c>
      <c r="D85" s="37" t="s">
        <v>142</v>
      </c>
      <c r="E85" s="170">
        <f t="shared" si="21"/>
        <v>0</v>
      </c>
      <c r="F85" s="112"/>
      <c r="G85" s="112"/>
      <c r="H85" s="112"/>
      <c r="I85" s="112"/>
      <c r="J85" s="112"/>
      <c r="K85" s="112"/>
      <c r="L85" s="112"/>
    </row>
    <row r="86" spans="1:12" s="30" customFormat="1" ht="33" customHeight="1" x14ac:dyDescent="0.25">
      <c r="A86" s="78"/>
      <c r="B86" s="54"/>
      <c r="C86" s="54" t="s">
        <v>143</v>
      </c>
      <c r="D86" s="37" t="s">
        <v>144</v>
      </c>
      <c r="E86" s="170">
        <f t="shared" si="21"/>
        <v>0</v>
      </c>
      <c r="F86" s="112"/>
      <c r="G86" s="112"/>
      <c r="H86" s="112"/>
      <c r="I86" s="112"/>
      <c r="J86" s="112"/>
      <c r="K86" s="112"/>
      <c r="L86" s="112"/>
    </row>
    <row r="87" spans="1:12" s="30" customFormat="1" ht="42" customHeight="1" x14ac:dyDescent="0.25">
      <c r="A87" s="78"/>
      <c r="B87" s="661" t="s">
        <v>340</v>
      </c>
      <c r="C87" s="661"/>
      <c r="D87" s="37" t="s">
        <v>506</v>
      </c>
      <c r="E87" s="170">
        <f t="shared" si="21"/>
        <v>0</v>
      </c>
      <c r="F87" s="99">
        <f>SUM(F88:F90)</f>
        <v>0</v>
      </c>
      <c r="G87" s="99">
        <f t="shared" ref="G87:L87" si="23">SUM(G88:G90)</f>
        <v>0</v>
      </c>
      <c r="H87" s="99">
        <f t="shared" si="23"/>
        <v>0</v>
      </c>
      <c r="I87" s="99">
        <f t="shared" si="23"/>
        <v>0</v>
      </c>
      <c r="J87" s="99">
        <f t="shared" si="23"/>
        <v>0</v>
      </c>
      <c r="K87" s="99">
        <f t="shared" si="23"/>
        <v>0</v>
      </c>
      <c r="L87" s="99">
        <f t="shared" si="23"/>
        <v>0</v>
      </c>
    </row>
    <row r="88" spans="1:12" s="30" customFormat="1" ht="42.75" customHeight="1" x14ac:dyDescent="0.25">
      <c r="A88" s="78"/>
      <c r="B88" s="54"/>
      <c r="C88" s="44" t="s">
        <v>507</v>
      </c>
      <c r="D88" s="37" t="s">
        <v>508</v>
      </c>
      <c r="E88" s="170">
        <f t="shared" si="21"/>
        <v>0</v>
      </c>
      <c r="F88" s="112"/>
      <c r="G88" s="112"/>
      <c r="H88" s="112"/>
      <c r="I88" s="112"/>
      <c r="J88" s="112"/>
      <c r="K88" s="112"/>
      <c r="L88" s="112"/>
    </row>
    <row r="89" spans="1:12" s="30" customFormat="1" ht="43.5" customHeight="1" x14ac:dyDescent="0.25">
      <c r="A89" s="78"/>
      <c r="B89" s="54"/>
      <c r="C89" s="44" t="s">
        <v>167</v>
      </c>
      <c r="D89" s="37" t="s">
        <v>168</v>
      </c>
      <c r="E89" s="170">
        <f t="shared" si="21"/>
        <v>0</v>
      </c>
      <c r="F89" s="112"/>
      <c r="G89" s="112"/>
      <c r="H89" s="112"/>
      <c r="I89" s="112"/>
      <c r="J89" s="112"/>
      <c r="K89" s="112"/>
      <c r="L89" s="112"/>
    </row>
    <row r="90" spans="1:12" s="30" customFormat="1" ht="27.75" customHeight="1" x14ac:dyDescent="0.25">
      <c r="A90" s="78"/>
      <c r="B90" s="54"/>
      <c r="C90" s="44" t="s">
        <v>660</v>
      </c>
      <c r="D90" s="37" t="s">
        <v>661</v>
      </c>
      <c r="E90" s="170">
        <f t="shared" si="21"/>
        <v>0</v>
      </c>
      <c r="F90" s="112"/>
      <c r="G90" s="112"/>
      <c r="H90" s="112"/>
      <c r="I90" s="112"/>
      <c r="J90" s="112"/>
      <c r="K90" s="112"/>
      <c r="L90" s="112"/>
    </row>
    <row r="91" spans="1:12" s="30" customFormat="1" ht="25.5" customHeight="1" x14ac:dyDescent="0.25">
      <c r="A91" s="78"/>
      <c r="B91" s="54"/>
      <c r="C91" s="53" t="s">
        <v>65</v>
      </c>
      <c r="D91" s="37" t="s">
        <v>66</v>
      </c>
      <c r="E91" s="170">
        <f t="shared" si="21"/>
        <v>0</v>
      </c>
      <c r="F91" s="112"/>
      <c r="G91" s="112"/>
      <c r="H91" s="112"/>
      <c r="I91" s="112"/>
      <c r="J91" s="112"/>
      <c r="K91" s="112"/>
      <c r="L91" s="112"/>
    </row>
    <row r="92" spans="1:12" s="30" customFormat="1" ht="25.5" customHeight="1" x14ac:dyDescent="0.25">
      <c r="A92" s="78"/>
      <c r="B92" s="260"/>
      <c r="C92" s="59" t="s">
        <v>806</v>
      </c>
      <c r="D92" s="37" t="s">
        <v>805</v>
      </c>
      <c r="E92" s="170">
        <f t="shared" si="21"/>
        <v>11000</v>
      </c>
      <c r="F92" s="112">
        <v>2850</v>
      </c>
      <c r="G92" s="112">
        <v>3100</v>
      </c>
      <c r="H92" s="112">
        <v>3000</v>
      </c>
      <c r="I92" s="112">
        <v>2050</v>
      </c>
      <c r="J92" s="112">
        <v>11000</v>
      </c>
      <c r="K92" s="112">
        <v>11000</v>
      </c>
      <c r="L92" s="112">
        <v>11000</v>
      </c>
    </row>
    <row r="93" spans="1:12" s="30" customFormat="1" ht="25.5" customHeight="1" x14ac:dyDescent="0.25">
      <c r="A93" s="643"/>
      <c r="B93" s="644"/>
      <c r="C93" s="645" t="s">
        <v>830</v>
      </c>
      <c r="D93" s="646" t="s">
        <v>831</v>
      </c>
      <c r="E93" s="647">
        <f t="shared" si="21"/>
        <v>0</v>
      </c>
      <c r="F93" s="648"/>
      <c r="G93" s="648"/>
      <c r="H93" s="648"/>
      <c r="I93" s="648"/>
      <c r="J93" s="648"/>
      <c r="K93" s="648"/>
      <c r="L93" s="648"/>
    </row>
    <row r="94" spans="1:12" s="30" customFormat="1" ht="58.15" customHeight="1" x14ac:dyDescent="0.25">
      <c r="A94" s="712" t="s">
        <v>0</v>
      </c>
      <c r="B94" s="713"/>
      <c r="C94" s="713"/>
      <c r="D94" s="641" t="s">
        <v>662</v>
      </c>
      <c r="E94" s="102">
        <f t="shared" si="21"/>
        <v>0</v>
      </c>
      <c r="F94" s="642"/>
      <c r="G94" s="642"/>
      <c r="H94" s="642"/>
      <c r="I94" s="642"/>
      <c r="J94" s="642"/>
      <c r="K94" s="642"/>
      <c r="L94" s="642"/>
    </row>
    <row r="95" spans="1:12" s="30" customFormat="1" ht="28.15" customHeight="1" x14ac:dyDescent="0.25">
      <c r="A95" s="85"/>
      <c r="B95" s="661" t="s">
        <v>559</v>
      </c>
      <c r="C95" s="661"/>
      <c r="D95" s="52" t="s">
        <v>663</v>
      </c>
      <c r="E95" s="170">
        <f t="shared" si="21"/>
        <v>0</v>
      </c>
      <c r="F95" s="186"/>
      <c r="G95" s="186"/>
      <c r="H95" s="186"/>
      <c r="I95" s="186"/>
      <c r="J95" s="186"/>
      <c r="K95" s="186"/>
      <c r="L95" s="186"/>
    </row>
    <row r="96" spans="1:12" s="30" customFormat="1" ht="18.600000000000001" customHeight="1" x14ac:dyDescent="0.25">
      <c r="A96" s="85"/>
      <c r="B96" s="54"/>
      <c r="C96" s="38" t="s">
        <v>63</v>
      </c>
      <c r="D96" s="52" t="s">
        <v>664</v>
      </c>
      <c r="E96" s="170">
        <f t="shared" si="21"/>
        <v>0</v>
      </c>
      <c r="F96" s="186"/>
      <c r="G96" s="186"/>
      <c r="H96" s="186"/>
      <c r="I96" s="186"/>
      <c r="J96" s="186"/>
      <c r="K96" s="186"/>
      <c r="L96" s="186"/>
    </row>
    <row r="97" spans="1:12" s="30" customFormat="1" ht="18.600000000000001" customHeight="1" x14ac:dyDescent="0.25">
      <c r="A97" s="85"/>
      <c r="B97" s="54"/>
      <c r="C97" s="38" t="s">
        <v>64</v>
      </c>
      <c r="D97" s="52" t="s">
        <v>30</v>
      </c>
      <c r="E97" s="170">
        <f t="shared" si="21"/>
        <v>0</v>
      </c>
      <c r="F97" s="186"/>
      <c r="G97" s="186"/>
      <c r="H97" s="186"/>
      <c r="I97" s="186"/>
      <c r="J97" s="186"/>
      <c r="K97" s="186"/>
      <c r="L97" s="186"/>
    </row>
    <row r="98" spans="1:12" s="30" customFormat="1" ht="18.600000000000001" customHeight="1" x14ac:dyDescent="0.25">
      <c r="A98" s="85"/>
      <c r="B98" s="54"/>
      <c r="C98" s="38" t="s">
        <v>191</v>
      </c>
      <c r="D98" s="52" t="s">
        <v>31</v>
      </c>
      <c r="E98" s="170">
        <f t="shared" si="21"/>
        <v>0</v>
      </c>
      <c r="F98" s="186"/>
      <c r="G98" s="186"/>
      <c r="H98" s="186"/>
      <c r="I98" s="186"/>
      <c r="J98" s="186"/>
      <c r="K98" s="186"/>
      <c r="L98" s="186"/>
    </row>
    <row r="99" spans="1:12" s="30" customFormat="1" ht="28.15" customHeight="1" x14ac:dyDescent="0.25">
      <c r="A99" s="85"/>
      <c r="B99" s="661" t="s">
        <v>560</v>
      </c>
      <c r="C99" s="661"/>
      <c r="D99" s="52" t="s">
        <v>198</v>
      </c>
      <c r="E99" s="170">
        <f t="shared" si="21"/>
        <v>0</v>
      </c>
      <c r="F99" s="186"/>
      <c r="G99" s="186"/>
      <c r="H99" s="186"/>
      <c r="I99" s="186"/>
      <c r="J99" s="186"/>
      <c r="K99" s="186"/>
      <c r="L99" s="186"/>
    </row>
    <row r="100" spans="1:12" s="30" customFormat="1" ht="18.600000000000001" customHeight="1" x14ac:dyDescent="0.25">
      <c r="A100" s="85"/>
      <c r="B100" s="54"/>
      <c r="C100" s="38" t="s">
        <v>63</v>
      </c>
      <c r="D100" s="52" t="s">
        <v>199</v>
      </c>
      <c r="E100" s="170">
        <f t="shared" si="21"/>
        <v>0</v>
      </c>
      <c r="F100" s="186"/>
      <c r="G100" s="186"/>
      <c r="H100" s="186"/>
      <c r="I100" s="186"/>
      <c r="J100" s="186"/>
      <c r="K100" s="186"/>
      <c r="L100" s="186"/>
    </row>
    <row r="101" spans="1:12" s="30" customFormat="1" ht="18.600000000000001" customHeight="1" x14ac:dyDescent="0.25">
      <c r="A101" s="85"/>
      <c r="B101" s="54"/>
      <c r="C101" s="38" t="s">
        <v>64</v>
      </c>
      <c r="D101" s="52" t="s">
        <v>200</v>
      </c>
      <c r="E101" s="170">
        <f t="shared" si="21"/>
        <v>0</v>
      </c>
      <c r="F101" s="186"/>
      <c r="G101" s="186"/>
      <c r="H101" s="186"/>
      <c r="I101" s="186"/>
      <c r="J101" s="186"/>
      <c r="K101" s="186"/>
      <c r="L101" s="186"/>
    </row>
    <row r="102" spans="1:12" s="30" customFormat="1" ht="18.600000000000001" customHeight="1" x14ac:dyDescent="0.25">
      <c r="A102" s="85"/>
      <c r="B102" s="54"/>
      <c r="C102" s="38" t="s">
        <v>191</v>
      </c>
      <c r="D102" s="52" t="s">
        <v>201</v>
      </c>
      <c r="E102" s="170">
        <f t="shared" si="21"/>
        <v>0</v>
      </c>
      <c r="F102" s="186"/>
      <c r="G102" s="186"/>
      <c r="H102" s="186"/>
      <c r="I102" s="186"/>
      <c r="J102" s="186"/>
      <c r="K102" s="186"/>
      <c r="L102" s="186"/>
    </row>
    <row r="103" spans="1:12" s="30" customFormat="1" ht="30" customHeight="1" x14ac:dyDescent="0.25">
      <c r="A103" s="85"/>
      <c r="B103" s="661" t="s">
        <v>561</v>
      </c>
      <c r="C103" s="661"/>
      <c r="D103" s="52" t="s">
        <v>157</v>
      </c>
      <c r="E103" s="170">
        <f t="shared" si="21"/>
        <v>0</v>
      </c>
      <c r="F103" s="186"/>
      <c r="G103" s="186"/>
      <c r="H103" s="186"/>
      <c r="I103" s="186"/>
      <c r="J103" s="186"/>
      <c r="K103" s="186"/>
      <c r="L103" s="186"/>
    </row>
    <row r="104" spans="1:12" s="30" customFormat="1" ht="18.600000000000001" customHeight="1" x14ac:dyDescent="0.25">
      <c r="A104" s="85"/>
      <c r="B104" s="54"/>
      <c r="C104" s="38" t="s">
        <v>63</v>
      </c>
      <c r="D104" s="52" t="s">
        <v>158</v>
      </c>
      <c r="E104" s="170">
        <f t="shared" si="21"/>
        <v>0</v>
      </c>
      <c r="F104" s="186"/>
      <c r="G104" s="186"/>
      <c r="H104" s="186"/>
      <c r="I104" s="186"/>
      <c r="J104" s="186"/>
      <c r="K104" s="186"/>
      <c r="L104" s="186"/>
    </row>
    <row r="105" spans="1:12" s="30" customFormat="1" ht="18.600000000000001" customHeight="1" x14ac:dyDescent="0.25">
      <c r="A105" s="85"/>
      <c r="B105" s="54"/>
      <c r="C105" s="38" t="s">
        <v>64</v>
      </c>
      <c r="D105" s="52" t="s">
        <v>159</v>
      </c>
      <c r="E105" s="170">
        <f t="shared" si="21"/>
        <v>0</v>
      </c>
      <c r="F105" s="186"/>
      <c r="G105" s="186"/>
      <c r="H105" s="186"/>
      <c r="I105" s="186"/>
      <c r="J105" s="186"/>
      <c r="K105" s="186"/>
      <c r="L105" s="186"/>
    </row>
    <row r="106" spans="1:12" s="30" customFormat="1" ht="18.600000000000001" customHeight="1" x14ac:dyDescent="0.25">
      <c r="A106" s="85"/>
      <c r="B106" s="54"/>
      <c r="C106" s="38" t="s">
        <v>191</v>
      </c>
      <c r="D106" s="52" t="s">
        <v>160</v>
      </c>
      <c r="E106" s="170">
        <f t="shared" si="21"/>
        <v>0</v>
      </c>
      <c r="F106" s="186"/>
      <c r="G106" s="186"/>
      <c r="H106" s="186"/>
      <c r="I106" s="186"/>
      <c r="J106" s="186"/>
      <c r="K106" s="186"/>
      <c r="L106" s="186"/>
    </row>
    <row r="107" spans="1:12" s="30" customFormat="1" ht="30.6" customHeight="1" x14ac:dyDescent="0.25">
      <c r="A107" s="85"/>
      <c r="B107" s="661" t="s">
        <v>291</v>
      </c>
      <c r="C107" s="661"/>
      <c r="D107" s="52" t="s">
        <v>161</v>
      </c>
      <c r="E107" s="170">
        <f t="shared" si="21"/>
        <v>0</v>
      </c>
      <c r="F107" s="112"/>
      <c r="G107" s="112"/>
      <c r="H107" s="112"/>
      <c r="I107" s="112"/>
      <c r="J107" s="112"/>
      <c r="K107" s="112"/>
      <c r="L107" s="112"/>
    </row>
    <row r="108" spans="1:12" s="30" customFormat="1" ht="18.600000000000001" customHeight="1" x14ac:dyDescent="0.25">
      <c r="A108" s="85"/>
      <c r="B108" s="54"/>
      <c r="C108" s="38" t="s">
        <v>63</v>
      </c>
      <c r="D108" s="52" t="s">
        <v>162</v>
      </c>
      <c r="E108" s="170">
        <f t="shared" si="21"/>
        <v>0</v>
      </c>
      <c r="F108" s="186"/>
      <c r="G108" s="186"/>
      <c r="H108" s="186"/>
      <c r="I108" s="186"/>
      <c r="J108" s="186"/>
      <c r="K108" s="186"/>
      <c r="L108" s="186"/>
    </row>
    <row r="109" spans="1:12" s="30" customFormat="1" ht="18.600000000000001" customHeight="1" x14ac:dyDescent="0.25">
      <c r="A109" s="85"/>
      <c r="B109" s="54"/>
      <c r="C109" s="38" t="s">
        <v>64</v>
      </c>
      <c r="D109" s="52" t="s">
        <v>163</v>
      </c>
      <c r="E109" s="170">
        <f t="shared" si="21"/>
        <v>0</v>
      </c>
      <c r="F109" s="186"/>
      <c r="G109" s="186"/>
      <c r="H109" s="186"/>
      <c r="I109" s="186"/>
      <c r="J109" s="186"/>
      <c r="K109" s="186"/>
      <c r="L109" s="186"/>
    </row>
    <row r="110" spans="1:12" s="30" customFormat="1" ht="18.600000000000001" customHeight="1" x14ac:dyDescent="0.25">
      <c r="A110" s="85"/>
      <c r="B110" s="54"/>
      <c r="C110" s="38" t="s">
        <v>191</v>
      </c>
      <c r="D110" s="52" t="s">
        <v>164</v>
      </c>
      <c r="E110" s="170">
        <f t="shared" si="21"/>
        <v>0</v>
      </c>
      <c r="F110" s="186"/>
      <c r="G110" s="186"/>
      <c r="H110" s="186"/>
      <c r="I110" s="186"/>
      <c r="J110" s="186"/>
      <c r="K110" s="186"/>
      <c r="L110" s="186"/>
    </row>
    <row r="111" spans="1:12" s="30" customFormat="1" ht="26.25" customHeight="1" x14ac:dyDescent="0.25">
      <c r="A111" s="85"/>
      <c r="B111" s="661" t="s">
        <v>292</v>
      </c>
      <c r="C111" s="661"/>
      <c r="D111" s="52" t="s">
        <v>165</v>
      </c>
      <c r="E111" s="170">
        <f t="shared" si="21"/>
        <v>0</v>
      </c>
      <c r="F111" s="112"/>
      <c r="G111" s="112"/>
      <c r="H111" s="112"/>
      <c r="I111" s="112"/>
      <c r="J111" s="112"/>
      <c r="K111" s="112"/>
      <c r="L111" s="112"/>
    </row>
    <row r="112" spans="1:12" s="30" customFormat="1" ht="18.600000000000001" customHeight="1" x14ac:dyDescent="0.25">
      <c r="A112" s="85"/>
      <c r="B112" s="54"/>
      <c r="C112" s="38" t="s">
        <v>63</v>
      </c>
      <c r="D112" s="52" t="s">
        <v>166</v>
      </c>
      <c r="E112" s="170">
        <f t="shared" si="21"/>
        <v>0</v>
      </c>
      <c r="F112" s="186"/>
      <c r="G112" s="186"/>
      <c r="H112" s="186"/>
      <c r="I112" s="186"/>
      <c r="J112" s="186"/>
      <c r="K112" s="186"/>
      <c r="L112" s="186"/>
    </row>
    <row r="113" spans="1:12" s="30" customFormat="1" ht="18.600000000000001" customHeight="1" x14ac:dyDescent="0.25">
      <c r="A113" s="85"/>
      <c r="B113" s="54"/>
      <c r="C113" s="38" t="s">
        <v>64</v>
      </c>
      <c r="D113" s="52" t="s">
        <v>152</v>
      </c>
      <c r="E113" s="170">
        <f t="shared" si="21"/>
        <v>0</v>
      </c>
      <c r="F113" s="186"/>
      <c r="G113" s="186"/>
      <c r="H113" s="186"/>
      <c r="I113" s="186"/>
      <c r="J113" s="186"/>
      <c r="K113" s="186"/>
      <c r="L113" s="186"/>
    </row>
    <row r="114" spans="1:12" s="30" customFormat="1" ht="18.600000000000001" customHeight="1" x14ac:dyDescent="0.25">
      <c r="A114" s="85"/>
      <c r="B114" s="54"/>
      <c r="C114" s="38" t="s">
        <v>191</v>
      </c>
      <c r="D114" s="52" t="s">
        <v>153</v>
      </c>
      <c r="E114" s="170">
        <f t="shared" si="21"/>
        <v>0</v>
      </c>
      <c r="F114" s="186"/>
      <c r="G114" s="186"/>
      <c r="H114" s="186"/>
      <c r="I114" s="186"/>
      <c r="J114" s="186"/>
      <c r="K114" s="186"/>
      <c r="L114" s="186"/>
    </row>
    <row r="115" spans="1:12" s="30" customFormat="1" ht="30" customHeight="1" x14ac:dyDescent="0.25">
      <c r="A115" s="85"/>
      <c r="B115" s="661" t="s">
        <v>293</v>
      </c>
      <c r="C115" s="661"/>
      <c r="D115" s="52" t="s">
        <v>154</v>
      </c>
      <c r="E115" s="170">
        <f t="shared" si="21"/>
        <v>0</v>
      </c>
      <c r="F115" s="112"/>
      <c r="G115" s="112"/>
      <c r="H115" s="112"/>
      <c r="I115" s="112"/>
      <c r="J115" s="112"/>
      <c r="K115" s="112"/>
      <c r="L115" s="112"/>
    </row>
    <row r="116" spans="1:12" s="30" customFormat="1" ht="18.600000000000001" customHeight="1" x14ac:dyDescent="0.25">
      <c r="A116" s="85"/>
      <c r="B116" s="54"/>
      <c r="C116" s="38" t="s">
        <v>63</v>
      </c>
      <c r="D116" s="52" t="s">
        <v>155</v>
      </c>
      <c r="E116" s="170">
        <f t="shared" si="21"/>
        <v>0</v>
      </c>
      <c r="F116" s="186"/>
      <c r="G116" s="186"/>
      <c r="H116" s="186"/>
      <c r="I116" s="186"/>
      <c r="J116" s="186"/>
      <c r="K116" s="186"/>
      <c r="L116" s="186"/>
    </row>
    <row r="117" spans="1:12" s="30" customFormat="1" ht="18.600000000000001" customHeight="1" x14ac:dyDescent="0.25">
      <c r="A117" s="85"/>
      <c r="B117" s="54"/>
      <c r="C117" s="38" t="s">
        <v>64</v>
      </c>
      <c r="D117" s="52" t="s">
        <v>665</v>
      </c>
      <c r="E117" s="170">
        <f t="shared" si="21"/>
        <v>0</v>
      </c>
      <c r="F117" s="186"/>
      <c r="G117" s="186"/>
      <c r="H117" s="186"/>
      <c r="I117" s="186"/>
      <c r="J117" s="186"/>
      <c r="K117" s="186"/>
      <c r="L117" s="186"/>
    </row>
    <row r="118" spans="1:12" s="30" customFormat="1" ht="18.600000000000001" customHeight="1" x14ac:dyDescent="0.25">
      <c r="A118" s="85"/>
      <c r="B118" s="54"/>
      <c r="C118" s="38" t="s">
        <v>191</v>
      </c>
      <c r="D118" s="52" t="s">
        <v>666</v>
      </c>
      <c r="E118" s="170">
        <f t="shared" si="21"/>
        <v>0</v>
      </c>
      <c r="F118" s="186"/>
      <c r="G118" s="186"/>
      <c r="H118" s="186"/>
      <c r="I118" s="186"/>
      <c r="J118" s="186"/>
      <c r="K118" s="186"/>
      <c r="L118" s="186"/>
    </row>
    <row r="119" spans="1:12" s="30" customFormat="1" ht="31.9" customHeight="1" x14ac:dyDescent="0.25">
      <c r="A119" s="85"/>
      <c r="B119" s="661" t="s">
        <v>572</v>
      </c>
      <c r="C119" s="661"/>
      <c r="D119" s="52" t="s">
        <v>139</v>
      </c>
      <c r="E119" s="170">
        <f t="shared" si="21"/>
        <v>0</v>
      </c>
      <c r="F119" s="112"/>
      <c r="G119" s="112"/>
      <c r="H119" s="112"/>
      <c r="I119" s="112"/>
      <c r="J119" s="112"/>
      <c r="K119" s="112"/>
      <c r="L119" s="112"/>
    </row>
    <row r="120" spans="1:12" s="30" customFormat="1" ht="18.600000000000001" customHeight="1" x14ac:dyDescent="0.25">
      <c r="A120" s="85"/>
      <c r="B120" s="54"/>
      <c r="C120" s="38" t="s">
        <v>63</v>
      </c>
      <c r="D120" s="52" t="s">
        <v>460</v>
      </c>
      <c r="E120" s="170">
        <f t="shared" si="21"/>
        <v>0</v>
      </c>
      <c r="F120" s="186"/>
      <c r="G120" s="186"/>
      <c r="H120" s="186"/>
      <c r="I120" s="186"/>
      <c r="J120" s="186"/>
      <c r="K120" s="186"/>
      <c r="L120" s="186"/>
    </row>
    <row r="121" spans="1:12" s="30" customFormat="1" ht="18.600000000000001" customHeight="1" x14ac:dyDescent="0.25">
      <c r="A121" s="85"/>
      <c r="B121" s="54"/>
      <c r="C121" s="38" t="s">
        <v>64</v>
      </c>
      <c r="D121" s="52" t="s">
        <v>461</v>
      </c>
      <c r="E121" s="170">
        <f t="shared" si="21"/>
        <v>0</v>
      </c>
      <c r="F121" s="186"/>
      <c r="G121" s="186"/>
      <c r="H121" s="186"/>
      <c r="I121" s="186"/>
      <c r="J121" s="186"/>
      <c r="K121" s="186"/>
      <c r="L121" s="186"/>
    </row>
    <row r="122" spans="1:12" s="30" customFormat="1" ht="18.600000000000001" customHeight="1" x14ac:dyDescent="0.25">
      <c r="A122" s="85"/>
      <c r="B122" s="54"/>
      <c r="C122" s="38" t="s">
        <v>191</v>
      </c>
      <c r="D122" s="52" t="s">
        <v>462</v>
      </c>
      <c r="E122" s="170">
        <f t="shared" si="21"/>
        <v>0</v>
      </c>
      <c r="F122" s="186"/>
      <c r="G122" s="186"/>
      <c r="H122" s="186"/>
      <c r="I122" s="186"/>
      <c r="J122" s="186"/>
      <c r="K122" s="186"/>
      <c r="L122" s="186"/>
    </row>
    <row r="123" spans="1:12" s="30" customFormat="1" ht="30.6" customHeight="1" x14ac:dyDescent="0.25">
      <c r="A123" s="85"/>
      <c r="B123" s="661" t="s">
        <v>573</v>
      </c>
      <c r="C123" s="661"/>
      <c r="D123" s="52" t="s">
        <v>463</v>
      </c>
      <c r="E123" s="170">
        <f t="shared" si="21"/>
        <v>0</v>
      </c>
      <c r="F123" s="186"/>
      <c r="G123" s="186"/>
      <c r="H123" s="186"/>
      <c r="I123" s="186"/>
      <c r="J123" s="186"/>
      <c r="K123" s="186"/>
      <c r="L123" s="186"/>
    </row>
    <row r="124" spans="1:12" s="30" customFormat="1" ht="18.600000000000001" customHeight="1" x14ac:dyDescent="0.25">
      <c r="A124" s="85"/>
      <c r="B124" s="54"/>
      <c r="C124" s="38" t="s">
        <v>63</v>
      </c>
      <c r="D124" s="52" t="s">
        <v>464</v>
      </c>
      <c r="E124" s="170">
        <f t="shared" si="21"/>
        <v>0</v>
      </c>
      <c r="F124" s="186"/>
      <c r="G124" s="186"/>
      <c r="H124" s="186"/>
      <c r="I124" s="186"/>
      <c r="J124" s="186"/>
      <c r="K124" s="186"/>
      <c r="L124" s="186"/>
    </row>
    <row r="125" spans="1:12" s="30" customFormat="1" ht="18.600000000000001" customHeight="1" x14ac:dyDescent="0.25">
      <c r="A125" s="85"/>
      <c r="B125" s="54"/>
      <c r="C125" s="38" t="s">
        <v>64</v>
      </c>
      <c r="D125" s="52" t="s">
        <v>465</v>
      </c>
      <c r="E125" s="170">
        <f t="shared" si="21"/>
        <v>0</v>
      </c>
      <c r="F125" s="186"/>
      <c r="G125" s="186"/>
      <c r="H125" s="186"/>
      <c r="I125" s="186"/>
      <c r="J125" s="186"/>
      <c r="K125" s="186"/>
      <c r="L125" s="186"/>
    </row>
    <row r="126" spans="1:12" s="30" customFormat="1" ht="18.600000000000001" customHeight="1" x14ac:dyDescent="0.25">
      <c r="A126" s="85"/>
      <c r="B126" s="54"/>
      <c r="C126" s="38" t="s">
        <v>191</v>
      </c>
      <c r="D126" s="52" t="s">
        <v>466</v>
      </c>
      <c r="E126" s="170">
        <f t="shared" si="21"/>
        <v>0</v>
      </c>
      <c r="F126" s="186"/>
      <c r="G126" s="186"/>
      <c r="H126" s="186"/>
      <c r="I126" s="186"/>
      <c r="J126" s="186"/>
      <c r="K126" s="186"/>
      <c r="L126" s="186"/>
    </row>
    <row r="127" spans="1:12" s="30" customFormat="1" ht="27.75" customHeight="1" x14ac:dyDescent="0.25">
      <c r="A127" s="85"/>
      <c r="B127" s="661" t="s">
        <v>574</v>
      </c>
      <c r="C127" s="661"/>
      <c r="D127" s="52" t="s">
        <v>444</v>
      </c>
      <c r="E127" s="170">
        <f t="shared" si="21"/>
        <v>0</v>
      </c>
      <c r="F127" s="186"/>
      <c r="G127" s="186"/>
      <c r="H127" s="186"/>
      <c r="I127" s="186"/>
      <c r="J127" s="186"/>
      <c r="K127" s="186"/>
      <c r="L127" s="186"/>
    </row>
    <row r="128" spans="1:12" s="30" customFormat="1" ht="18.600000000000001" customHeight="1" x14ac:dyDescent="0.25">
      <c r="A128" s="85"/>
      <c r="B128" s="54"/>
      <c r="C128" s="38" t="s">
        <v>63</v>
      </c>
      <c r="D128" s="52" t="s">
        <v>445</v>
      </c>
      <c r="E128" s="170">
        <f t="shared" si="21"/>
        <v>0</v>
      </c>
      <c r="F128" s="186"/>
      <c r="G128" s="186"/>
      <c r="H128" s="186"/>
      <c r="I128" s="186"/>
      <c r="J128" s="186"/>
      <c r="K128" s="186"/>
      <c r="L128" s="186"/>
    </row>
    <row r="129" spans="1:12" s="30" customFormat="1" ht="18.600000000000001" customHeight="1" x14ac:dyDescent="0.25">
      <c r="A129" s="85"/>
      <c r="B129" s="54"/>
      <c r="C129" s="38" t="s">
        <v>64</v>
      </c>
      <c r="D129" s="52" t="s">
        <v>446</v>
      </c>
      <c r="E129" s="170">
        <f t="shared" si="21"/>
        <v>0</v>
      </c>
      <c r="F129" s="186"/>
      <c r="G129" s="186"/>
      <c r="H129" s="186"/>
      <c r="I129" s="186"/>
      <c r="J129" s="186"/>
      <c r="K129" s="186"/>
      <c r="L129" s="186"/>
    </row>
    <row r="130" spans="1:12" s="30" customFormat="1" ht="18.600000000000001" customHeight="1" x14ac:dyDescent="0.25">
      <c r="A130" s="85"/>
      <c r="B130" s="54"/>
      <c r="C130" s="38" t="s">
        <v>191</v>
      </c>
      <c r="D130" s="52" t="s">
        <v>447</v>
      </c>
      <c r="E130" s="170">
        <f t="shared" si="21"/>
        <v>0</v>
      </c>
      <c r="F130" s="186"/>
      <c r="G130" s="186"/>
      <c r="H130" s="186"/>
      <c r="I130" s="186"/>
      <c r="J130" s="186"/>
      <c r="K130" s="186"/>
      <c r="L130" s="186"/>
    </row>
    <row r="131" spans="1:12" s="30" customFormat="1" ht="28.5" customHeight="1" x14ac:dyDescent="0.25">
      <c r="A131" s="85"/>
      <c r="B131" s="661" t="s">
        <v>131</v>
      </c>
      <c r="C131" s="661"/>
      <c r="D131" s="52" t="s">
        <v>448</v>
      </c>
      <c r="E131" s="170">
        <f t="shared" si="21"/>
        <v>0</v>
      </c>
      <c r="F131" s="186"/>
      <c r="G131" s="186"/>
      <c r="H131" s="186"/>
      <c r="I131" s="186"/>
      <c r="J131" s="186"/>
      <c r="K131" s="186"/>
      <c r="L131" s="186"/>
    </row>
    <row r="132" spans="1:12" s="30" customFormat="1" ht="18.600000000000001" customHeight="1" x14ac:dyDescent="0.25">
      <c r="A132" s="85"/>
      <c r="B132" s="54"/>
      <c r="C132" s="38" t="s">
        <v>63</v>
      </c>
      <c r="D132" s="52" t="s">
        <v>449</v>
      </c>
      <c r="E132" s="170">
        <f t="shared" si="21"/>
        <v>0</v>
      </c>
      <c r="F132" s="186"/>
      <c r="G132" s="186"/>
      <c r="H132" s="186"/>
      <c r="I132" s="186"/>
      <c r="J132" s="186"/>
      <c r="K132" s="186"/>
      <c r="L132" s="186"/>
    </row>
    <row r="133" spans="1:12" s="30" customFormat="1" ht="18.600000000000001" customHeight="1" x14ac:dyDescent="0.25">
      <c r="A133" s="85"/>
      <c r="B133" s="54"/>
      <c r="C133" s="38" t="s">
        <v>64</v>
      </c>
      <c r="D133" s="52" t="s">
        <v>450</v>
      </c>
      <c r="E133" s="170">
        <f t="shared" si="21"/>
        <v>0</v>
      </c>
      <c r="F133" s="186"/>
      <c r="G133" s="186"/>
      <c r="H133" s="186"/>
      <c r="I133" s="186"/>
      <c r="J133" s="186"/>
      <c r="K133" s="186"/>
      <c r="L133" s="186"/>
    </row>
    <row r="134" spans="1:12" s="30" customFormat="1" ht="18.600000000000001" customHeight="1" x14ac:dyDescent="0.25">
      <c r="A134" s="85"/>
      <c r="B134" s="54"/>
      <c r="C134" s="46" t="s">
        <v>191</v>
      </c>
      <c r="D134" s="52" t="s">
        <v>451</v>
      </c>
      <c r="E134" s="170">
        <f t="shared" si="21"/>
        <v>0</v>
      </c>
      <c r="F134" s="186"/>
      <c r="G134" s="186"/>
      <c r="H134" s="186"/>
      <c r="I134" s="186"/>
      <c r="J134" s="186"/>
      <c r="K134" s="186"/>
      <c r="L134" s="186"/>
    </row>
    <row r="135" spans="1:12" s="12" customFormat="1" ht="25.5" customHeight="1" x14ac:dyDescent="0.2">
      <c r="A135" s="21"/>
      <c r="B135" s="663" t="s">
        <v>639</v>
      </c>
      <c r="C135" s="663"/>
      <c r="D135" s="60" t="s">
        <v>452</v>
      </c>
      <c r="E135" s="170">
        <f t="shared" si="21"/>
        <v>0</v>
      </c>
      <c r="F135" s="185"/>
      <c r="G135" s="185"/>
      <c r="H135" s="185"/>
      <c r="I135" s="185"/>
      <c r="J135" s="185"/>
      <c r="K135" s="185"/>
      <c r="L135" s="185"/>
    </row>
    <row r="136" spans="1:12" s="30" customFormat="1" ht="18.600000000000001" customHeight="1" x14ac:dyDescent="0.25">
      <c r="A136" s="85"/>
      <c r="B136" s="54"/>
      <c r="C136" s="38" t="s">
        <v>63</v>
      </c>
      <c r="D136" s="52" t="s">
        <v>453</v>
      </c>
      <c r="E136" s="170">
        <f t="shared" si="21"/>
        <v>0</v>
      </c>
      <c r="F136" s="186"/>
      <c r="G136" s="186"/>
      <c r="H136" s="186"/>
      <c r="I136" s="186"/>
      <c r="J136" s="186"/>
      <c r="K136" s="186"/>
      <c r="L136" s="186"/>
    </row>
    <row r="137" spans="1:12" s="30" customFormat="1" ht="18.600000000000001" customHeight="1" x14ac:dyDescent="0.25">
      <c r="A137" s="85"/>
      <c r="B137" s="54"/>
      <c r="C137" s="38" t="s">
        <v>64</v>
      </c>
      <c r="D137" s="52" t="s">
        <v>454</v>
      </c>
      <c r="E137" s="170">
        <f t="shared" si="21"/>
        <v>0</v>
      </c>
      <c r="F137" s="186"/>
      <c r="G137" s="186"/>
      <c r="H137" s="186"/>
      <c r="I137" s="186"/>
      <c r="J137" s="186"/>
      <c r="K137" s="186"/>
      <c r="L137" s="186"/>
    </row>
    <row r="138" spans="1:12" s="30" customFormat="1" ht="18.600000000000001" customHeight="1" x14ac:dyDescent="0.25">
      <c r="A138" s="85"/>
      <c r="B138" s="54"/>
      <c r="C138" s="46" t="s">
        <v>191</v>
      </c>
      <c r="D138" s="52" t="s">
        <v>455</v>
      </c>
      <c r="E138" s="170">
        <f t="shared" si="21"/>
        <v>0</v>
      </c>
      <c r="F138" s="186"/>
      <c r="G138" s="186"/>
      <c r="H138" s="186"/>
      <c r="I138" s="186"/>
      <c r="J138" s="186"/>
      <c r="K138" s="186"/>
      <c r="L138" s="186"/>
    </row>
    <row r="139" spans="1:12" s="30" customFormat="1" ht="27" customHeight="1" x14ac:dyDescent="0.25">
      <c r="A139" s="85"/>
      <c r="B139" s="662" t="s">
        <v>736</v>
      </c>
      <c r="C139" s="662"/>
      <c r="D139" s="52" t="s">
        <v>295</v>
      </c>
      <c r="E139" s="170">
        <f t="shared" si="21"/>
        <v>0</v>
      </c>
      <c r="F139" s="186"/>
      <c r="G139" s="186"/>
      <c r="H139" s="186"/>
      <c r="I139" s="186"/>
      <c r="J139" s="186"/>
      <c r="K139" s="186"/>
      <c r="L139" s="186"/>
    </row>
    <row r="140" spans="1:12" s="30" customFormat="1" ht="18.600000000000001" customHeight="1" x14ac:dyDescent="0.25">
      <c r="A140" s="85"/>
      <c r="B140" s="63"/>
      <c r="C140" s="38" t="s">
        <v>63</v>
      </c>
      <c r="D140" s="52" t="s">
        <v>296</v>
      </c>
      <c r="E140" s="170">
        <f t="shared" si="21"/>
        <v>0</v>
      </c>
      <c r="F140" s="186"/>
      <c r="G140" s="186"/>
      <c r="H140" s="186"/>
      <c r="I140" s="186"/>
      <c r="J140" s="186"/>
      <c r="K140" s="186"/>
      <c r="L140" s="186"/>
    </row>
    <row r="141" spans="1:12" s="30" customFormat="1" ht="18.600000000000001" customHeight="1" x14ac:dyDescent="0.25">
      <c r="A141" s="85"/>
      <c r="B141" s="63"/>
      <c r="C141" s="38" t="s">
        <v>64</v>
      </c>
      <c r="D141" s="52" t="s">
        <v>297</v>
      </c>
      <c r="E141" s="170">
        <f t="shared" si="21"/>
        <v>0</v>
      </c>
      <c r="F141" s="186"/>
      <c r="G141" s="186"/>
      <c r="H141" s="186"/>
      <c r="I141" s="186"/>
      <c r="J141" s="186"/>
      <c r="K141" s="186"/>
      <c r="L141" s="186"/>
    </row>
    <row r="142" spans="1:12" s="30" customFormat="1" ht="27.6" customHeight="1" x14ac:dyDescent="0.2">
      <c r="A142" s="22"/>
      <c r="B142" s="662" t="s">
        <v>640</v>
      </c>
      <c r="C142" s="662"/>
      <c r="D142" s="60" t="s">
        <v>641</v>
      </c>
      <c r="E142" s="170">
        <f t="shared" si="21"/>
        <v>0</v>
      </c>
      <c r="F142" s="185"/>
      <c r="G142" s="185"/>
      <c r="H142" s="185"/>
      <c r="I142" s="185"/>
      <c r="J142" s="185"/>
      <c r="K142" s="185"/>
      <c r="L142" s="185"/>
    </row>
    <row r="143" spans="1:12" s="30" customFormat="1" ht="18.600000000000001" customHeight="1" x14ac:dyDescent="0.2">
      <c r="A143" s="22"/>
      <c r="B143" s="64"/>
      <c r="C143" s="46" t="s">
        <v>63</v>
      </c>
      <c r="D143" s="60" t="s">
        <v>643</v>
      </c>
      <c r="E143" s="170">
        <f t="shared" si="21"/>
        <v>0</v>
      </c>
      <c r="F143" s="185"/>
      <c r="G143" s="185"/>
      <c r="H143" s="185"/>
      <c r="I143" s="185"/>
      <c r="J143" s="185"/>
      <c r="K143" s="185"/>
      <c r="L143" s="185"/>
    </row>
    <row r="144" spans="1:12" s="30" customFormat="1" ht="18.600000000000001" customHeight="1" x14ac:dyDescent="0.2">
      <c r="A144" s="22"/>
      <c r="B144" s="64"/>
      <c r="C144" s="46" t="s">
        <v>64</v>
      </c>
      <c r="D144" s="60" t="s">
        <v>644</v>
      </c>
      <c r="E144" s="170">
        <f t="shared" ref="E144:E208" si="24">F144+G144+H144+I144</f>
        <v>0</v>
      </c>
      <c r="F144" s="185"/>
      <c r="G144" s="185"/>
      <c r="H144" s="185"/>
      <c r="I144" s="185"/>
      <c r="J144" s="185"/>
      <c r="K144" s="185"/>
      <c r="L144" s="185"/>
    </row>
    <row r="145" spans="1:14" s="30" customFormat="1" ht="18.600000000000001" customHeight="1" x14ac:dyDescent="0.2">
      <c r="A145" s="22"/>
      <c r="B145" s="64"/>
      <c r="C145" s="46" t="s">
        <v>191</v>
      </c>
      <c r="D145" s="60" t="s">
        <v>486</v>
      </c>
      <c r="E145" s="170">
        <f t="shared" si="24"/>
        <v>0</v>
      </c>
      <c r="F145" s="185"/>
      <c r="G145" s="185"/>
      <c r="H145" s="185"/>
      <c r="I145" s="185"/>
      <c r="J145" s="185"/>
      <c r="K145" s="185"/>
      <c r="L145" s="185"/>
    </row>
    <row r="146" spans="1:14" s="30" customFormat="1" ht="29.25" customHeight="1" x14ac:dyDescent="0.2">
      <c r="A146" s="22"/>
      <c r="B146" s="662" t="s">
        <v>642</v>
      </c>
      <c r="C146" s="662"/>
      <c r="D146" s="60" t="s">
        <v>487</v>
      </c>
      <c r="E146" s="170">
        <f t="shared" si="24"/>
        <v>0</v>
      </c>
      <c r="F146" s="185"/>
      <c r="G146" s="185"/>
      <c r="H146" s="185"/>
      <c r="I146" s="185"/>
      <c r="J146" s="185"/>
      <c r="K146" s="185"/>
      <c r="L146" s="185"/>
    </row>
    <row r="147" spans="1:14" s="30" customFormat="1" ht="18.600000000000001" customHeight="1" x14ac:dyDescent="0.2">
      <c r="A147" s="22"/>
      <c r="B147" s="64"/>
      <c r="C147" s="46" t="s">
        <v>63</v>
      </c>
      <c r="D147" s="60" t="s">
        <v>11</v>
      </c>
      <c r="E147" s="170">
        <f t="shared" si="24"/>
        <v>0</v>
      </c>
      <c r="F147" s="185"/>
      <c r="G147" s="185"/>
      <c r="H147" s="185"/>
      <c r="I147" s="185"/>
      <c r="J147" s="185"/>
      <c r="K147" s="185"/>
      <c r="L147" s="185"/>
    </row>
    <row r="148" spans="1:14" s="30" customFormat="1" ht="18.600000000000001" customHeight="1" x14ac:dyDescent="0.2">
      <c r="A148" s="22"/>
      <c r="B148" s="64"/>
      <c r="C148" s="46" t="s">
        <v>64</v>
      </c>
      <c r="D148" s="60" t="s">
        <v>12</v>
      </c>
      <c r="E148" s="170">
        <f t="shared" si="24"/>
        <v>0</v>
      </c>
      <c r="F148" s="185"/>
      <c r="G148" s="185"/>
      <c r="H148" s="185"/>
      <c r="I148" s="185"/>
      <c r="J148" s="185"/>
      <c r="K148" s="185"/>
      <c r="L148" s="185"/>
    </row>
    <row r="149" spans="1:14" s="30" customFormat="1" ht="18.600000000000001" customHeight="1" x14ac:dyDescent="0.2">
      <c r="A149" s="23"/>
      <c r="B149" s="65"/>
      <c r="C149" s="66" t="s">
        <v>191</v>
      </c>
      <c r="D149" s="67" t="s">
        <v>13</v>
      </c>
      <c r="E149" s="170">
        <f t="shared" si="24"/>
        <v>0</v>
      </c>
      <c r="F149" s="187"/>
      <c r="G149" s="187"/>
      <c r="H149" s="187"/>
      <c r="I149" s="187"/>
      <c r="J149" s="187"/>
      <c r="K149" s="187"/>
      <c r="L149" s="187"/>
    </row>
    <row r="150" spans="1:14" s="30" customFormat="1" ht="33" customHeight="1" x14ac:dyDescent="0.25">
      <c r="A150" s="684" t="s">
        <v>485</v>
      </c>
      <c r="B150" s="685"/>
      <c r="C150" s="685"/>
      <c r="D150" s="228" t="s">
        <v>470</v>
      </c>
      <c r="E150" s="171">
        <f t="shared" si="24"/>
        <v>24940</v>
      </c>
      <c r="F150" s="101">
        <f>F151+F195+F201</f>
        <v>5928</v>
      </c>
      <c r="G150" s="101">
        <f t="shared" ref="G150:L150" si="25">G151+G195+G201</f>
        <v>8151</v>
      </c>
      <c r="H150" s="101">
        <f t="shared" si="25"/>
        <v>6427</v>
      </c>
      <c r="I150" s="101">
        <f t="shared" si="25"/>
        <v>4434</v>
      </c>
      <c r="J150" s="101">
        <f t="shared" si="25"/>
        <v>22880</v>
      </c>
      <c r="K150" s="101">
        <f t="shared" si="25"/>
        <v>22880</v>
      </c>
      <c r="L150" s="101">
        <f t="shared" si="25"/>
        <v>22880</v>
      </c>
    </row>
    <row r="151" spans="1:14" s="30" customFormat="1" ht="18.600000000000001" customHeight="1" x14ac:dyDescent="0.25">
      <c r="A151" s="76" t="s">
        <v>479</v>
      </c>
      <c r="B151" s="35"/>
      <c r="C151" s="36"/>
      <c r="D151" s="37" t="s">
        <v>249</v>
      </c>
      <c r="E151" s="170">
        <f t="shared" si="24"/>
        <v>13790</v>
      </c>
      <c r="F151" s="99">
        <f>F157</f>
        <v>3028</v>
      </c>
      <c r="G151" s="99">
        <f t="shared" ref="G151:L151" si="26">G157</f>
        <v>5026</v>
      </c>
      <c r="H151" s="99">
        <f t="shared" si="26"/>
        <v>3382</v>
      </c>
      <c r="I151" s="99">
        <f t="shared" si="26"/>
        <v>2354</v>
      </c>
      <c r="J151" s="99">
        <f t="shared" si="26"/>
        <v>11880</v>
      </c>
      <c r="K151" s="99">
        <f t="shared" si="26"/>
        <v>11880</v>
      </c>
      <c r="L151" s="99">
        <f t="shared" si="26"/>
        <v>11880</v>
      </c>
    </row>
    <row r="152" spans="1:14" s="30" customFormat="1" ht="18.600000000000001" customHeight="1" x14ac:dyDescent="0.25">
      <c r="A152" s="76" t="s">
        <v>480</v>
      </c>
      <c r="B152" s="35"/>
      <c r="C152" s="36"/>
      <c r="D152" s="37" t="s">
        <v>250</v>
      </c>
      <c r="E152" s="170">
        <f t="shared" si="24"/>
        <v>0</v>
      </c>
      <c r="F152" s="112"/>
      <c r="G152" s="112"/>
      <c r="H152" s="112"/>
      <c r="I152" s="112"/>
      <c r="J152" s="112"/>
      <c r="K152" s="112"/>
      <c r="L152" s="112"/>
    </row>
    <row r="153" spans="1:14" s="30" customFormat="1" ht="18.600000000000001" customHeight="1" x14ac:dyDescent="0.25">
      <c r="A153" s="76" t="s">
        <v>481</v>
      </c>
      <c r="B153" s="35"/>
      <c r="C153" s="36"/>
      <c r="D153" s="39" t="s">
        <v>659</v>
      </c>
      <c r="E153" s="170">
        <f t="shared" si="24"/>
        <v>0</v>
      </c>
      <c r="F153" s="112"/>
      <c r="G153" s="112"/>
      <c r="H153" s="112"/>
      <c r="I153" s="112"/>
      <c r="J153" s="112"/>
      <c r="K153" s="112"/>
      <c r="L153" s="112"/>
    </row>
    <row r="154" spans="1:14" s="30" customFormat="1" ht="18.600000000000001" customHeight="1" x14ac:dyDescent="0.25">
      <c r="A154" s="77" t="s">
        <v>403</v>
      </c>
      <c r="B154" s="40"/>
      <c r="C154" s="40"/>
      <c r="D154" s="37" t="s">
        <v>341</v>
      </c>
      <c r="E154" s="170">
        <f t="shared" si="24"/>
        <v>0</v>
      </c>
      <c r="F154" s="112"/>
      <c r="G154" s="112"/>
      <c r="H154" s="112"/>
      <c r="I154" s="112"/>
      <c r="J154" s="112"/>
      <c r="K154" s="112"/>
      <c r="L154" s="112"/>
    </row>
    <row r="155" spans="1:14" s="30" customFormat="1" ht="18.600000000000001" customHeight="1" x14ac:dyDescent="0.25">
      <c r="A155" s="76"/>
      <c r="B155" s="41" t="s">
        <v>392</v>
      </c>
      <c r="C155" s="42"/>
      <c r="D155" s="37" t="s">
        <v>342</v>
      </c>
      <c r="E155" s="170">
        <f t="shared" si="24"/>
        <v>0</v>
      </c>
      <c r="F155" s="112"/>
      <c r="G155" s="112"/>
      <c r="H155" s="112"/>
      <c r="I155" s="112"/>
      <c r="J155" s="112"/>
      <c r="K155" s="112"/>
      <c r="L155" s="112"/>
    </row>
    <row r="156" spans="1:14" s="30" customFormat="1" ht="18.600000000000001" customHeight="1" x14ac:dyDescent="0.25">
      <c r="A156" s="76"/>
      <c r="B156" s="41" t="s">
        <v>393</v>
      </c>
      <c r="C156" s="42"/>
      <c r="D156" s="37" t="s">
        <v>409</v>
      </c>
      <c r="E156" s="170">
        <f t="shared" si="24"/>
        <v>0</v>
      </c>
      <c r="F156" s="112"/>
      <c r="G156" s="112"/>
      <c r="H156" s="112"/>
      <c r="I156" s="112"/>
      <c r="J156" s="112"/>
      <c r="K156" s="112"/>
      <c r="L156" s="112"/>
    </row>
    <row r="157" spans="1:14" s="30" customFormat="1" ht="18.600000000000001" customHeight="1" x14ac:dyDescent="0.25">
      <c r="A157" s="78" t="s">
        <v>343</v>
      </c>
      <c r="B157" s="43"/>
      <c r="C157" s="38"/>
      <c r="D157" s="39" t="s">
        <v>381</v>
      </c>
      <c r="E157" s="170">
        <f t="shared" si="24"/>
        <v>13790</v>
      </c>
      <c r="F157" s="99">
        <f t="shared" ref="F157:L157" si="27">F158+F169</f>
        <v>3028</v>
      </c>
      <c r="G157" s="99">
        <f t="shared" si="27"/>
        <v>5026</v>
      </c>
      <c r="H157" s="99">
        <f t="shared" si="27"/>
        <v>3382</v>
      </c>
      <c r="I157" s="99">
        <f t="shared" si="27"/>
        <v>2354</v>
      </c>
      <c r="J157" s="99">
        <f t="shared" si="27"/>
        <v>11880</v>
      </c>
      <c r="K157" s="99">
        <f t="shared" si="27"/>
        <v>11880</v>
      </c>
      <c r="L157" s="99">
        <f t="shared" si="27"/>
        <v>11880</v>
      </c>
    </row>
    <row r="158" spans="1:14" s="30" customFormat="1" ht="18.600000000000001" customHeight="1" x14ac:dyDescent="0.25">
      <c r="A158" s="77" t="s">
        <v>708</v>
      </c>
      <c r="B158" s="38"/>
      <c r="C158" s="44"/>
      <c r="D158" s="39" t="s">
        <v>382</v>
      </c>
      <c r="E158" s="170">
        <f t="shared" si="24"/>
        <v>3</v>
      </c>
      <c r="F158" s="99">
        <f>F159+F167</f>
        <v>0</v>
      </c>
      <c r="G158" s="99">
        <f t="shared" ref="G158:L158" si="28">G159+G167</f>
        <v>3</v>
      </c>
      <c r="H158" s="99">
        <f t="shared" si="28"/>
        <v>0</v>
      </c>
      <c r="I158" s="99">
        <f t="shared" si="28"/>
        <v>0</v>
      </c>
      <c r="J158" s="99">
        <f t="shared" si="28"/>
        <v>0</v>
      </c>
      <c r="K158" s="99">
        <f t="shared" si="28"/>
        <v>0</v>
      </c>
      <c r="L158" s="99">
        <f t="shared" si="28"/>
        <v>0</v>
      </c>
    </row>
    <row r="159" spans="1:14" s="30" customFormat="1" ht="18.600000000000001" customHeight="1" x14ac:dyDescent="0.25">
      <c r="A159" s="77" t="s">
        <v>304</v>
      </c>
      <c r="B159" s="42"/>
      <c r="C159" s="44"/>
      <c r="D159" s="37" t="s">
        <v>344</v>
      </c>
      <c r="E159" s="170">
        <f t="shared" si="24"/>
        <v>3</v>
      </c>
      <c r="F159" s="99">
        <f>F160+F166</f>
        <v>0</v>
      </c>
      <c r="G159" s="99">
        <f t="shared" ref="G159:L159" si="29">G160+G166</f>
        <v>3</v>
      </c>
      <c r="H159" s="99">
        <f t="shared" si="29"/>
        <v>0</v>
      </c>
      <c r="I159" s="99">
        <f t="shared" si="29"/>
        <v>0</v>
      </c>
      <c r="J159" s="99">
        <f t="shared" si="29"/>
        <v>0</v>
      </c>
      <c r="K159" s="99">
        <f t="shared" si="29"/>
        <v>0</v>
      </c>
      <c r="L159" s="99">
        <f t="shared" si="29"/>
        <v>0</v>
      </c>
    </row>
    <row r="160" spans="1:14" s="30" customFormat="1" ht="16.899999999999999" customHeight="1" x14ac:dyDescent="0.25">
      <c r="A160" s="79"/>
      <c r="B160" s="41" t="s">
        <v>509</v>
      </c>
      <c r="C160" s="42"/>
      <c r="D160" s="45" t="s">
        <v>345</v>
      </c>
      <c r="E160" s="170">
        <f t="shared" si="24"/>
        <v>3</v>
      </c>
      <c r="F160" s="99">
        <f t="shared" ref="F160:K160" si="30">F161</f>
        <v>0</v>
      </c>
      <c r="G160" s="99">
        <f t="shared" si="30"/>
        <v>3</v>
      </c>
      <c r="H160" s="99">
        <f t="shared" si="30"/>
        <v>0</v>
      </c>
      <c r="I160" s="99">
        <f t="shared" si="30"/>
        <v>0</v>
      </c>
      <c r="J160" s="99">
        <f t="shared" si="30"/>
        <v>0</v>
      </c>
      <c r="K160" s="99">
        <f t="shared" si="30"/>
        <v>0</v>
      </c>
      <c r="L160" s="99">
        <f>L161</f>
        <v>0</v>
      </c>
      <c r="N160" s="103"/>
    </row>
    <row r="161" spans="1:12" s="12" customFormat="1" ht="26.25" customHeight="1" x14ac:dyDescent="0.2">
      <c r="A161" s="19"/>
      <c r="B161" s="13"/>
      <c r="C161" s="278" t="s">
        <v>394</v>
      </c>
      <c r="D161" s="15" t="s">
        <v>395</v>
      </c>
      <c r="E161" s="170">
        <f t="shared" si="24"/>
        <v>3</v>
      </c>
      <c r="F161" s="184">
        <f>F23</f>
        <v>0</v>
      </c>
      <c r="G161" s="184">
        <f t="shared" ref="G161:K161" si="31">G23</f>
        <v>3</v>
      </c>
      <c r="H161" s="184">
        <f t="shared" si="31"/>
        <v>0</v>
      </c>
      <c r="I161" s="184">
        <f t="shared" si="31"/>
        <v>0</v>
      </c>
      <c r="J161" s="184">
        <f t="shared" si="31"/>
        <v>0</v>
      </c>
      <c r="K161" s="184">
        <f t="shared" si="31"/>
        <v>0</v>
      </c>
      <c r="L161" s="259">
        <v>0</v>
      </c>
    </row>
    <row r="162" spans="1:12" s="30" customFormat="1" ht="16.5" customHeight="1" x14ac:dyDescent="0.25">
      <c r="A162" s="79"/>
      <c r="B162" s="41" t="s">
        <v>542</v>
      </c>
      <c r="C162" s="42"/>
      <c r="D162" s="37" t="s">
        <v>436</v>
      </c>
      <c r="E162" s="170">
        <f t="shared" si="24"/>
        <v>0</v>
      </c>
      <c r="F162" s="112"/>
      <c r="G162" s="112"/>
      <c r="H162" s="112"/>
      <c r="I162" s="112"/>
      <c r="J162" s="112"/>
      <c r="K162" s="112"/>
      <c r="L162" s="112"/>
    </row>
    <row r="163" spans="1:12" s="30" customFormat="1" ht="19.149999999999999" customHeight="1" x14ac:dyDescent="0.25">
      <c r="A163" s="79"/>
      <c r="B163" s="41"/>
      <c r="C163" s="42" t="s">
        <v>384</v>
      </c>
      <c r="D163" s="37" t="s">
        <v>437</v>
      </c>
      <c r="E163" s="170">
        <f t="shared" si="24"/>
        <v>0</v>
      </c>
      <c r="F163" s="112"/>
      <c r="G163" s="112"/>
      <c r="H163" s="112"/>
      <c r="I163" s="112"/>
      <c r="J163" s="112"/>
      <c r="K163" s="112"/>
      <c r="L163" s="112"/>
    </row>
    <row r="164" spans="1:12" s="49" customFormat="1" ht="26.25" customHeight="1" x14ac:dyDescent="0.2">
      <c r="A164" s="80"/>
      <c r="B164" s="46"/>
      <c r="C164" s="47" t="s">
        <v>438</v>
      </c>
      <c r="D164" s="48" t="s">
        <v>216</v>
      </c>
      <c r="E164" s="170">
        <f t="shared" si="24"/>
        <v>0</v>
      </c>
      <c r="F164" s="185"/>
      <c r="G164" s="185"/>
      <c r="H164" s="185"/>
      <c r="I164" s="185"/>
      <c r="J164" s="185"/>
      <c r="K164" s="185"/>
      <c r="L164" s="185"/>
    </row>
    <row r="165" spans="1:12" s="30" customFormat="1" ht="15.6" customHeight="1" x14ac:dyDescent="0.25">
      <c r="A165" s="78"/>
      <c r="B165" s="41" t="s">
        <v>346</v>
      </c>
      <c r="C165" s="42"/>
      <c r="D165" s="50" t="s">
        <v>347</v>
      </c>
      <c r="E165" s="170">
        <f t="shared" si="24"/>
        <v>0</v>
      </c>
      <c r="F165" s="112"/>
      <c r="G165" s="112"/>
      <c r="H165" s="112"/>
      <c r="I165" s="112"/>
      <c r="J165" s="112"/>
      <c r="K165" s="112"/>
      <c r="L165" s="112"/>
    </row>
    <row r="166" spans="1:12" s="30" customFormat="1" ht="15.6" customHeight="1" x14ac:dyDescent="0.25">
      <c r="A166" s="78"/>
      <c r="B166" s="41" t="s">
        <v>754</v>
      </c>
      <c r="C166" s="42"/>
      <c r="D166" s="50" t="s">
        <v>348</v>
      </c>
      <c r="E166" s="170">
        <f t="shared" si="24"/>
        <v>0</v>
      </c>
      <c r="F166" s="112"/>
      <c r="G166" s="112"/>
      <c r="H166" s="112"/>
      <c r="I166" s="112"/>
      <c r="J166" s="112"/>
      <c r="K166" s="112"/>
      <c r="L166" s="112"/>
    </row>
    <row r="167" spans="1:12" s="30" customFormat="1" ht="18.600000000000001" customHeight="1" x14ac:dyDescent="0.25">
      <c r="A167" s="78" t="s">
        <v>386</v>
      </c>
      <c r="B167" s="41"/>
      <c r="C167" s="42"/>
      <c r="D167" s="39" t="s">
        <v>575</v>
      </c>
      <c r="E167" s="170">
        <f t="shared" si="24"/>
        <v>0</v>
      </c>
      <c r="F167" s="99">
        <f>F168</f>
        <v>0</v>
      </c>
      <c r="G167" s="99">
        <f t="shared" ref="G167:L167" si="32">G168</f>
        <v>0</v>
      </c>
      <c r="H167" s="99">
        <f t="shared" si="32"/>
        <v>0</v>
      </c>
      <c r="I167" s="99">
        <f t="shared" si="32"/>
        <v>0</v>
      </c>
      <c r="J167" s="99">
        <f t="shared" si="32"/>
        <v>0</v>
      </c>
      <c r="K167" s="99">
        <f t="shared" si="32"/>
        <v>0</v>
      </c>
      <c r="L167" s="99">
        <f t="shared" si="32"/>
        <v>0</v>
      </c>
    </row>
    <row r="168" spans="1:12" s="30" customFormat="1" ht="14.25" customHeight="1" x14ac:dyDescent="0.25">
      <c r="A168" s="78"/>
      <c r="B168" s="41" t="s">
        <v>745</v>
      </c>
      <c r="C168" s="42"/>
      <c r="D168" s="39" t="s">
        <v>385</v>
      </c>
      <c r="E168" s="170">
        <f t="shared" si="24"/>
        <v>0</v>
      </c>
      <c r="F168" s="112">
        <v>0</v>
      </c>
      <c r="G168" s="112">
        <v>0</v>
      </c>
      <c r="H168" s="112"/>
      <c r="I168" s="112"/>
      <c r="J168" s="112">
        <v>0</v>
      </c>
      <c r="K168" s="112">
        <v>0</v>
      </c>
      <c r="L168" s="112">
        <v>0</v>
      </c>
    </row>
    <row r="169" spans="1:12" s="30" customFormat="1" ht="27" customHeight="1" x14ac:dyDescent="0.25">
      <c r="A169" s="666" t="s">
        <v>349</v>
      </c>
      <c r="B169" s="667"/>
      <c r="C169" s="667"/>
      <c r="D169" s="51" t="s">
        <v>383</v>
      </c>
      <c r="E169" s="170">
        <f t="shared" si="24"/>
        <v>13787</v>
      </c>
      <c r="F169" s="99">
        <f>F170+F191+F189</f>
        <v>3028</v>
      </c>
      <c r="G169" s="99">
        <f>G170+G191+G189</f>
        <v>5023</v>
      </c>
      <c r="H169" s="99">
        <f>H170+H191+H189</f>
        <v>3382</v>
      </c>
      <c r="I169" s="99">
        <f>I170+I191+I189</f>
        <v>2354</v>
      </c>
      <c r="J169" s="99">
        <f>J170+J191</f>
        <v>11880</v>
      </c>
      <c r="K169" s="99">
        <f>K170+K191</f>
        <v>11880</v>
      </c>
      <c r="L169" s="99">
        <f>L170+L191</f>
        <v>11880</v>
      </c>
    </row>
    <row r="170" spans="1:12" s="30" customFormat="1" ht="44.25" customHeight="1" x14ac:dyDescent="0.25">
      <c r="A170" s="687" t="s">
        <v>3</v>
      </c>
      <c r="B170" s="688"/>
      <c r="C170" s="688"/>
      <c r="D170" s="52" t="s">
        <v>350</v>
      </c>
      <c r="E170" s="170">
        <f t="shared" si="24"/>
        <v>13772</v>
      </c>
      <c r="F170" s="99">
        <f>SUM(F171:F184)</f>
        <v>3028</v>
      </c>
      <c r="G170" s="99">
        <f t="shared" ref="G170:L170" si="33">SUM(G171:G184)</f>
        <v>5008</v>
      </c>
      <c r="H170" s="99">
        <f t="shared" si="33"/>
        <v>3382</v>
      </c>
      <c r="I170" s="99">
        <f t="shared" si="33"/>
        <v>2354</v>
      </c>
      <c r="J170" s="99">
        <f t="shared" si="33"/>
        <v>11880</v>
      </c>
      <c r="K170" s="99">
        <f t="shared" si="33"/>
        <v>11880</v>
      </c>
      <c r="L170" s="99">
        <f t="shared" si="33"/>
        <v>11880</v>
      </c>
    </row>
    <row r="171" spans="1:12" s="30" customFormat="1" ht="18.600000000000001" customHeight="1" x14ac:dyDescent="0.25">
      <c r="A171" s="79"/>
      <c r="B171" s="41" t="s">
        <v>351</v>
      </c>
      <c r="C171" s="42"/>
      <c r="D171" s="37" t="s">
        <v>352</v>
      </c>
      <c r="E171" s="170">
        <f t="shared" si="24"/>
        <v>0</v>
      </c>
      <c r="F171" s="112"/>
      <c r="G171" s="112"/>
      <c r="H171" s="112"/>
      <c r="I171" s="112"/>
      <c r="J171" s="112"/>
      <c r="K171" s="112"/>
      <c r="L171" s="112"/>
    </row>
    <row r="172" spans="1:12" s="30" customFormat="1" ht="18.600000000000001" customHeight="1" x14ac:dyDescent="0.25">
      <c r="A172" s="79"/>
      <c r="B172" s="41" t="s">
        <v>353</v>
      </c>
      <c r="C172" s="42"/>
      <c r="D172" s="37" t="s">
        <v>501</v>
      </c>
      <c r="E172" s="170">
        <f t="shared" si="24"/>
        <v>35</v>
      </c>
      <c r="F172" s="112">
        <f t="shared" ref="F172:L172" si="34">F34</f>
        <v>7</v>
      </c>
      <c r="G172" s="112">
        <f t="shared" si="34"/>
        <v>13</v>
      </c>
      <c r="H172" s="112">
        <f t="shared" si="34"/>
        <v>11</v>
      </c>
      <c r="I172" s="112">
        <f t="shared" si="34"/>
        <v>4</v>
      </c>
      <c r="J172" s="112">
        <f t="shared" si="34"/>
        <v>35</v>
      </c>
      <c r="K172" s="112">
        <f t="shared" si="34"/>
        <v>35</v>
      </c>
      <c r="L172" s="112">
        <f t="shared" si="34"/>
        <v>35</v>
      </c>
    </row>
    <row r="173" spans="1:12" s="30" customFormat="1" ht="18" customHeight="1" x14ac:dyDescent="0.25">
      <c r="A173" s="79"/>
      <c r="B173" s="689" t="s">
        <v>68</v>
      </c>
      <c r="C173" s="689"/>
      <c r="D173" s="37" t="s">
        <v>69</v>
      </c>
      <c r="E173" s="170">
        <f t="shared" si="24"/>
        <v>0</v>
      </c>
      <c r="F173" s="112"/>
      <c r="G173" s="112"/>
      <c r="H173" s="112"/>
      <c r="I173" s="112"/>
      <c r="J173" s="112"/>
      <c r="K173" s="112"/>
      <c r="L173" s="112"/>
    </row>
    <row r="174" spans="1:12" s="30" customFormat="1" ht="18.600000000000001" customHeight="1" x14ac:dyDescent="0.25">
      <c r="A174" s="79"/>
      <c r="B174" s="41" t="s">
        <v>504</v>
      </c>
      <c r="C174" s="42"/>
      <c r="D174" s="37" t="s">
        <v>505</v>
      </c>
      <c r="E174" s="170">
        <f t="shared" si="24"/>
        <v>0</v>
      </c>
      <c r="F174" s="112"/>
      <c r="G174" s="112"/>
      <c r="H174" s="112"/>
      <c r="I174" s="112"/>
      <c r="J174" s="112"/>
      <c r="K174" s="112"/>
      <c r="L174" s="112"/>
    </row>
    <row r="175" spans="1:12" s="30" customFormat="1" ht="28.5" customHeight="1" x14ac:dyDescent="0.25">
      <c r="A175" s="81"/>
      <c r="B175" s="673" t="s">
        <v>706</v>
      </c>
      <c r="C175" s="683"/>
      <c r="D175" s="37" t="s">
        <v>707</v>
      </c>
      <c r="E175" s="170">
        <f t="shared" si="24"/>
        <v>0</v>
      </c>
      <c r="F175" s="112"/>
      <c r="G175" s="112"/>
      <c r="H175" s="112"/>
      <c r="I175" s="112"/>
      <c r="J175" s="112"/>
      <c r="K175" s="112"/>
      <c r="L175" s="112"/>
    </row>
    <row r="176" spans="1:12" s="30" customFormat="1" ht="32.25" customHeight="1" x14ac:dyDescent="0.2">
      <c r="A176" s="82"/>
      <c r="B176" s="663" t="s">
        <v>756</v>
      </c>
      <c r="C176" s="663"/>
      <c r="D176" s="37" t="s">
        <v>757</v>
      </c>
      <c r="E176" s="170">
        <f t="shared" si="24"/>
        <v>0</v>
      </c>
      <c r="F176" s="112"/>
      <c r="G176" s="112"/>
      <c r="H176" s="112"/>
      <c r="I176" s="112"/>
      <c r="J176" s="112"/>
      <c r="K176" s="112"/>
      <c r="L176" s="112"/>
    </row>
    <row r="177" spans="1:12" s="30" customFormat="1" ht="27.6" customHeight="1" x14ac:dyDescent="0.2">
      <c r="A177" s="82"/>
      <c r="B177" s="661" t="s">
        <v>669</v>
      </c>
      <c r="C177" s="661"/>
      <c r="D177" s="37" t="s">
        <v>670</v>
      </c>
      <c r="E177" s="170">
        <f t="shared" si="24"/>
        <v>0</v>
      </c>
      <c r="F177" s="112"/>
      <c r="G177" s="112"/>
      <c r="H177" s="112"/>
      <c r="I177" s="112"/>
      <c r="J177" s="112"/>
      <c r="K177" s="112"/>
      <c r="L177" s="112"/>
    </row>
    <row r="178" spans="1:12" s="30" customFormat="1" ht="26.45" customHeight="1" x14ac:dyDescent="0.2">
      <c r="A178" s="82"/>
      <c r="B178" s="663" t="s">
        <v>307</v>
      </c>
      <c r="C178" s="663"/>
      <c r="D178" s="37" t="s">
        <v>308</v>
      </c>
      <c r="E178" s="170">
        <f t="shared" si="24"/>
        <v>0</v>
      </c>
      <c r="F178" s="112">
        <v>0</v>
      </c>
      <c r="G178" s="112">
        <v>0</v>
      </c>
      <c r="H178" s="112">
        <v>0</v>
      </c>
      <c r="I178" s="112">
        <v>0</v>
      </c>
      <c r="J178" s="112">
        <v>0</v>
      </c>
      <c r="K178" s="112">
        <v>0</v>
      </c>
      <c r="L178" s="112">
        <v>0</v>
      </c>
    </row>
    <row r="179" spans="1:12" s="30" customFormat="1" ht="18.600000000000001" customHeight="1" x14ac:dyDescent="0.2">
      <c r="A179" s="82"/>
      <c r="B179" s="686" t="s">
        <v>737</v>
      </c>
      <c r="C179" s="686"/>
      <c r="D179" s="37" t="s">
        <v>738</v>
      </c>
      <c r="E179" s="170">
        <f t="shared" si="24"/>
        <v>0</v>
      </c>
      <c r="F179" s="112"/>
      <c r="G179" s="112"/>
      <c r="H179" s="112"/>
      <c r="I179" s="112"/>
      <c r="J179" s="112"/>
      <c r="K179" s="112"/>
      <c r="L179" s="112"/>
    </row>
    <row r="180" spans="1:12" s="30" customFormat="1" ht="27.6" customHeight="1" x14ac:dyDescent="0.2">
      <c r="A180" s="82"/>
      <c r="B180" s="663" t="s">
        <v>309</v>
      </c>
      <c r="C180" s="663"/>
      <c r="D180" s="37" t="s">
        <v>310</v>
      </c>
      <c r="E180" s="170">
        <f t="shared" si="24"/>
        <v>12692</v>
      </c>
      <c r="F180" s="112">
        <f>F42</f>
        <v>2806</v>
      </c>
      <c r="G180" s="112">
        <f t="shared" ref="G180:L180" si="35">G42</f>
        <v>4705</v>
      </c>
      <c r="H180" s="112">
        <f t="shared" si="35"/>
        <v>3115</v>
      </c>
      <c r="I180" s="112">
        <f t="shared" si="35"/>
        <v>2066</v>
      </c>
      <c r="J180" s="112">
        <f t="shared" si="35"/>
        <v>10800</v>
      </c>
      <c r="K180" s="112">
        <f t="shared" si="35"/>
        <v>10800</v>
      </c>
      <c r="L180" s="112">
        <f t="shared" si="35"/>
        <v>10800</v>
      </c>
    </row>
    <row r="181" spans="1:12" s="30" customFormat="1" ht="30" customHeight="1" x14ac:dyDescent="0.2">
      <c r="A181" s="82"/>
      <c r="B181" s="661" t="s">
        <v>33</v>
      </c>
      <c r="C181" s="661"/>
      <c r="D181" s="37" t="s">
        <v>197</v>
      </c>
      <c r="E181" s="170">
        <f t="shared" si="24"/>
        <v>1045</v>
      </c>
      <c r="F181" s="112">
        <f>F43</f>
        <v>215</v>
      </c>
      <c r="G181" s="112">
        <f>G43</f>
        <v>290</v>
      </c>
      <c r="H181" s="112">
        <f t="shared" ref="H181:L181" si="36">H43</f>
        <v>256</v>
      </c>
      <c r="I181" s="112">
        <f t="shared" si="36"/>
        <v>284</v>
      </c>
      <c r="J181" s="112">
        <f t="shared" si="36"/>
        <v>1045</v>
      </c>
      <c r="K181" s="112">
        <f t="shared" si="36"/>
        <v>1045</v>
      </c>
      <c r="L181" s="112">
        <f t="shared" si="36"/>
        <v>1045</v>
      </c>
    </row>
    <row r="182" spans="1:12" s="30" customFormat="1" ht="28.15" customHeight="1" x14ac:dyDescent="0.2">
      <c r="A182" s="82"/>
      <c r="B182" s="661" t="s">
        <v>471</v>
      </c>
      <c r="C182" s="661"/>
      <c r="D182" s="37" t="s">
        <v>472</v>
      </c>
      <c r="E182" s="170">
        <f t="shared" si="24"/>
        <v>0</v>
      </c>
      <c r="F182" s="112">
        <v>0</v>
      </c>
      <c r="G182" s="112">
        <v>0</v>
      </c>
      <c r="H182" s="112">
        <v>0</v>
      </c>
      <c r="I182" s="112">
        <v>0</v>
      </c>
      <c r="J182" s="112">
        <v>0</v>
      </c>
      <c r="K182" s="112">
        <v>0</v>
      </c>
      <c r="L182" s="112">
        <v>0</v>
      </c>
    </row>
    <row r="183" spans="1:12" s="30" customFormat="1" ht="27.75" customHeight="1" x14ac:dyDescent="0.2">
      <c r="A183" s="82"/>
      <c r="B183" s="673" t="s">
        <v>473</v>
      </c>
      <c r="C183" s="674"/>
      <c r="D183" s="37" t="s">
        <v>474</v>
      </c>
      <c r="E183" s="170">
        <f t="shared" si="24"/>
        <v>0</v>
      </c>
      <c r="F183" s="112"/>
      <c r="G183" s="112"/>
      <c r="H183" s="112"/>
      <c r="I183" s="112"/>
      <c r="J183" s="112"/>
      <c r="K183" s="112"/>
      <c r="L183" s="112"/>
    </row>
    <row r="184" spans="1:12" s="30" customFormat="1" ht="18.600000000000001" customHeight="1" x14ac:dyDescent="0.25">
      <c r="A184" s="81"/>
      <c r="B184" s="41" t="s">
        <v>306</v>
      </c>
      <c r="C184" s="42"/>
      <c r="D184" s="52" t="s">
        <v>475</v>
      </c>
      <c r="E184" s="170">
        <f t="shared" si="24"/>
        <v>0</v>
      </c>
      <c r="F184" s="112"/>
      <c r="G184" s="112"/>
      <c r="H184" s="112"/>
      <c r="I184" s="112"/>
      <c r="J184" s="112"/>
      <c r="K184" s="112"/>
      <c r="L184" s="112"/>
    </row>
    <row r="185" spans="1:12" s="30" customFormat="1" ht="15" customHeight="1" x14ac:dyDescent="0.25">
      <c r="A185" s="79" t="s">
        <v>34</v>
      </c>
      <c r="B185" s="42"/>
      <c r="C185" s="55"/>
      <c r="D185" s="37" t="s">
        <v>35</v>
      </c>
      <c r="E185" s="170">
        <f t="shared" si="24"/>
        <v>0</v>
      </c>
      <c r="F185" s="112"/>
      <c r="G185" s="112"/>
      <c r="H185" s="112"/>
      <c r="I185" s="112"/>
      <c r="J185" s="112"/>
      <c r="K185" s="112"/>
      <c r="L185" s="112"/>
    </row>
    <row r="186" spans="1:12" s="30" customFormat="1" ht="14.45" customHeight="1" x14ac:dyDescent="0.25">
      <c r="A186" s="81"/>
      <c r="B186" s="38" t="s">
        <v>510</v>
      </c>
      <c r="C186" s="42"/>
      <c r="D186" s="37" t="s">
        <v>36</v>
      </c>
      <c r="E186" s="170">
        <f t="shared" si="24"/>
        <v>0</v>
      </c>
      <c r="F186" s="112"/>
      <c r="G186" s="112"/>
      <c r="H186" s="112"/>
      <c r="I186" s="112"/>
      <c r="J186" s="112"/>
      <c r="K186" s="112"/>
      <c r="L186" s="112"/>
    </row>
    <row r="187" spans="1:12" s="30" customFormat="1" ht="18.600000000000001" customHeight="1" x14ac:dyDescent="0.25">
      <c r="A187" s="79" t="s">
        <v>4</v>
      </c>
      <c r="B187" s="42"/>
      <c r="C187" s="38"/>
      <c r="D187" s="37" t="s">
        <v>5</v>
      </c>
      <c r="E187" s="170">
        <f t="shared" si="24"/>
        <v>0</v>
      </c>
      <c r="F187" s="112"/>
      <c r="G187" s="112"/>
      <c r="H187" s="112"/>
      <c r="I187" s="112"/>
      <c r="J187" s="112"/>
      <c r="K187" s="112"/>
      <c r="L187" s="112"/>
    </row>
    <row r="188" spans="1:12" s="30" customFormat="1" ht="16.5" customHeight="1" x14ac:dyDescent="0.25">
      <c r="A188" s="79"/>
      <c r="B188" s="38" t="s">
        <v>325</v>
      </c>
      <c r="C188" s="42"/>
      <c r="D188" s="37" t="s">
        <v>6</v>
      </c>
      <c r="E188" s="170">
        <f t="shared" si="24"/>
        <v>0</v>
      </c>
      <c r="F188" s="112"/>
      <c r="G188" s="112"/>
      <c r="H188" s="112"/>
      <c r="I188" s="112"/>
      <c r="J188" s="112"/>
      <c r="K188" s="112"/>
      <c r="L188" s="112"/>
    </row>
    <row r="189" spans="1:12" s="30" customFormat="1" ht="15.75" customHeight="1" x14ac:dyDescent="0.25">
      <c r="A189" s="79" t="s">
        <v>753</v>
      </c>
      <c r="B189" s="42"/>
      <c r="C189" s="38"/>
      <c r="D189" s="37" t="s">
        <v>502</v>
      </c>
      <c r="E189" s="170">
        <f t="shared" si="24"/>
        <v>0</v>
      </c>
      <c r="F189" s="112">
        <f>F190</f>
        <v>0</v>
      </c>
      <c r="G189" s="112">
        <f t="shared" ref="G189:L189" si="37">G190</f>
        <v>0</v>
      </c>
      <c r="H189" s="112">
        <f t="shared" si="37"/>
        <v>0</v>
      </c>
      <c r="I189" s="112">
        <f t="shared" si="37"/>
        <v>0</v>
      </c>
      <c r="J189" s="112">
        <f t="shared" si="37"/>
        <v>0</v>
      </c>
      <c r="K189" s="112">
        <f t="shared" si="37"/>
        <v>0</v>
      </c>
      <c r="L189" s="112">
        <f t="shared" si="37"/>
        <v>0</v>
      </c>
    </row>
    <row r="190" spans="1:12" s="30" customFormat="1" ht="15" customHeight="1" x14ac:dyDescent="0.25">
      <c r="A190" s="79"/>
      <c r="B190" s="41" t="s">
        <v>370</v>
      </c>
      <c r="C190" s="42"/>
      <c r="D190" s="37" t="s">
        <v>503</v>
      </c>
      <c r="E190" s="170">
        <f t="shared" si="24"/>
        <v>0</v>
      </c>
      <c r="F190" s="112">
        <v>0</v>
      </c>
      <c r="G190" s="112"/>
      <c r="H190" s="112"/>
      <c r="I190" s="112">
        <v>0</v>
      </c>
      <c r="J190" s="112"/>
      <c r="K190" s="112"/>
      <c r="L190" s="112"/>
    </row>
    <row r="191" spans="1:12" s="30" customFormat="1" ht="27" customHeight="1" x14ac:dyDescent="0.2">
      <c r="A191" s="666" t="s">
        <v>138</v>
      </c>
      <c r="B191" s="667"/>
      <c r="C191" s="667"/>
      <c r="D191" s="37" t="s">
        <v>7</v>
      </c>
      <c r="E191" s="170">
        <f t="shared" si="24"/>
        <v>15</v>
      </c>
      <c r="F191" s="99">
        <f>SUM(F192:F194)</f>
        <v>0</v>
      </c>
      <c r="G191" s="99">
        <f t="shared" ref="G191:L191" si="38">SUM(G192:G194)</f>
        <v>15</v>
      </c>
      <c r="H191" s="99">
        <f t="shared" si="38"/>
        <v>0</v>
      </c>
      <c r="I191" s="99">
        <f t="shared" si="38"/>
        <v>0</v>
      </c>
      <c r="J191" s="99">
        <f t="shared" si="38"/>
        <v>0</v>
      </c>
      <c r="K191" s="99">
        <f t="shared" si="38"/>
        <v>0</v>
      </c>
      <c r="L191" s="99">
        <f t="shared" si="38"/>
        <v>0</v>
      </c>
    </row>
    <row r="192" spans="1:12" s="30" customFormat="1" ht="18.600000000000001" customHeight="1" x14ac:dyDescent="0.25">
      <c r="A192" s="77"/>
      <c r="B192" s="41" t="s">
        <v>279</v>
      </c>
      <c r="C192" s="42"/>
      <c r="D192" s="37" t="s">
        <v>8</v>
      </c>
      <c r="E192" s="170">
        <f t="shared" si="24"/>
        <v>15</v>
      </c>
      <c r="F192" s="112">
        <f>F54</f>
        <v>0</v>
      </c>
      <c r="G192" s="112">
        <f t="shared" ref="G192:L192" si="39">G54</f>
        <v>15</v>
      </c>
      <c r="H192" s="112">
        <f t="shared" si="39"/>
        <v>0</v>
      </c>
      <c r="I192" s="112">
        <f t="shared" si="39"/>
        <v>0</v>
      </c>
      <c r="J192" s="112">
        <f t="shared" si="39"/>
        <v>0</v>
      </c>
      <c r="K192" s="112">
        <f t="shared" si="39"/>
        <v>0</v>
      </c>
      <c r="L192" s="112">
        <f t="shared" si="39"/>
        <v>0</v>
      </c>
    </row>
    <row r="193" spans="1:12" s="30" customFormat="1" ht="30.6" customHeight="1" x14ac:dyDescent="0.25">
      <c r="A193" s="77"/>
      <c r="B193" s="661" t="s">
        <v>645</v>
      </c>
      <c r="C193" s="661"/>
      <c r="D193" s="37" t="s">
        <v>360</v>
      </c>
      <c r="E193" s="170">
        <f t="shared" si="24"/>
        <v>0</v>
      </c>
      <c r="F193" s="112"/>
      <c r="G193" s="112"/>
      <c r="H193" s="112">
        <v>0</v>
      </c>
      <c r="I193" s="112">
        <v>0</v>
      </c>
      <c r="J193" s="112"/>
      <c r="K193" s="112"/>
      <c r="L193" s="112"/>
    </row>
    <row r="194" spans="1:12" s="30" customFormat="1" ht="18.600000000000001" customHeight="1" x14ac:dyDescent="0.25">
      <c r="A194" s="77"/>
      <c r="B194" s="41" t="s">
        <v>354</v>
      </c>
      <c r="C194" s="42"/>
      <c r="D194" s="37" t="s">
        <v>259</v>
      </c>
      <c r="E194" s="170">
        <f t="shared" si="24"/>
        <v>0</v>
      </c>
      <c r="F194" s="112"/>
      <c r="G194" s="112"/>
      <c r="H194" s="112"/>
      <c r="I194" s="112"/>
      <c r="J194" s="112"/>
      <c r="K194" s="112"/>
      <c r="L194" s="112"/>
    </row>
    <row r="195" spans="1:12" s="12" customFormat="1" ht="13.9" customHeight="1" x14ac:dyDescent="0.2">
      <c r="A195" s="19" t="s">
        <v>484</v>
      </c>
      <c r="B195" s="16"/>
      <c r="C195" s="17"/>
      <c r="D195" s="18" t="s">
        <v>222</v>
      </c>
      <c r="E195" s="170">
        <f t="shared" si="24"/>
        <v>0</v>
      </c>
      <c r="F195" s="103">
        <f>F196+F199</f>
        <v>0</v>
      </c>
      <c r="G195" s="103">
        <f t="shared" ref="G195:L195" si="40">G196+G199</f>
        <v>0</v>
      </c>
      <c r="H195" s="103">
        <f t="shared" si="40"/>
        <v>0</v>
      </c>
      <c r="I195" s="103">
        <f t="shared" si="40"/>
        <v>0</v>
      </c>
      <c r="J195" s="103">
        <f t="shared" si="40"/>
        <v>0</v>
      </c>
      <c r="K195" s="103">
        <f t="shared" si="40"/>
        <v>0</v>
      </c>
      <c r="L195" s="103">
        <f t="shared" si="40"/>
        <v>0</v>
      </c>
    </row>
    <row r="196" spans="1:12" s="49" customFormat="1" ht="22.15" customHeight="1" x14ac:dyDescent="0.2">
      <c r="A196" s="675" t="s">
        <v>338</v>
      </c>
      <c r="B196" s="676"/>
      <c r="C196" s="676"/>
      <c r="D196" s="37" t="s">
        <v>108</v>
      </c>
      <c r="E196" s="170">
        <f t="shared" si="24"/>
        <v>0</v>
      </c>
      <c r="F196" s="104">
        <f>F197</f>
        <v>0</v>
      </c>
      <c r="G196" s="104">
        <f t="shared" ref="G196:L197" si="41">G197</f>
        <v>0</v>
      </c>
      <c r="H196" s="104">
        <f t="shared" si="41"/>
        <v>0</v>
      </c>
      <c r="I196" s="104">
        <f t="shared" si="41"/>
        <v>0</v>
      </c>
      <c r="J196" s="104">
        <f t="shared" si="41"/>
        <v>0</v>
      </c>
      <c r="K196" s="104">
        <f t="shared" si="41"/>
        <v>0</v>
      </c>
      <c r="L196" s="104">
        <f t="shared" si="41"/>
        <v>0</v>
      </c>
    </row>
    <row r="197" spans="1:12" s="49" customFormat="1" ht="30.75" customHeight="1" x14ac:dyDescent="0.2">
      <c r="A197" s="83"/>
      <c r="B197" s="672" t="s">
        <v>537</v>
      </c>
      <c r="C197" s="672"/>
      <c r="D197" s="37" t="s">
        <v>280</v>
      </c>
      <c r="E197" s="170">
        <f t="shared" si="24"/>
        <v>0</v>
      </c>
      <c r="F197" s="104">
        <f>F198</f>
        <v>0</v>
      </c>
      <c r="G197" s="104">
        <f t="shared" si="41"/>
        <v>0</v>
      </c>
      <c r="H197" s="104">
        <f t="shared" si="41"/>
        <v>0</v>
      </c>
      <c r="I197" s="104">
        <f t="shared" si="41"/>
        <v>0</v>
      </c>
      <c r="J197" s="104">
        <f t="shared" si="41"/>
        <v>0</v>
      </c>
      <c r="K197" s="104">
        <f t="shared" si="41"/>
        <v>0</v>
      </c>
      <c r="L197" s="104">
        <f t="shared" si="41"/>
        <v>0</v>
      </c>
    </row>
    <row r="198" spans="1:12" s="49" customFormat="1" ht="30.75" customHeight="1" x14ac:dyDescent="0.2">
      <c r="A198" s="83"/>
      <c r="B198" s="58"/>
      <c r="C198" s="59" t="s">
        <v>327</v>
      </c>
      <c r="D198" s="37" t="s">
        <v>328</v>
      </c>
      <c r="E198" s="170">
        <f t="shared" si="24"/>
        <v>0</v>
      </c>
      <c r="F198" s="185"/>
      <c r="G198" s="185"/>
      <c r="H198" s="185"/>
      <c r="I198" s="185"/>
      <c r="J198" s="185"/>
      <c r="K198" s="185"/>
      <c r="L198" s="185"/>
    </row>
    <row r="199" spans="1:12" s="12" customFormat="1" ht="18" customHeight="1" x14ac:dyDescent="0.2">
      <c r="A199" s="19" t="s">
        <v>719</v>
      </c>
      <c r="B199" s="61"/>
      <c r="C199" s="25"/>
      <c r="D199" s="37" t="s">
        <v>482</v>
      </c>
      <c r="E199" s="170">
        <f t="shared" si="24"/>
        <v>0</v>
      </c>
      <c r="F199" s="103">
        <f>F200</f>
        <v>0</v>
      </c>
      <c r="G199" s="103">
        <f t="shared" ref="G199:L199" si="42">G200</f>
        <v>0</v>
      </c>
      <c r="H199" s="103">
        <f t="shared" si="42"/>
        <v>0</v>
      </c>
      <c r="I199" s="103">
        <f t="shared" si="42"/>
        <v>0</v>
      </c>
      <c r="J199" s="103">
        <f t="shared" si="42"/>
        <v>0</v>
      </c>
      <c r="K199" s="103">
        <f t="shared" si="42"/>
        <v>0</v>
      </c>
      <c r="L199" s="103">
        <f t="shared" si="42"/>
        <v>0</v>
      </c>
    </row>
    <row r="200" spans="1:12" s="49" customFormat="1" ht="29.25" customHeight="1" x14ac:dyDescent="0.2">
      <c r="A200" s="84"/>
      <c r="B200" s="663" t="s">
        <v>536</v>
      </c>
      <c r="C200" s="663"/>
      <c r="D200" s="60" t="s">
        <v>483</v>
      </c>
      <c r="E200" s="170">
        <f t="shared" si="24"/>
        <v>0</v>
      </c>
      <c r="F200" s="185"/>
      <c r="G200" s="185"/>
      <c r="H200" s="185"/>
      <c r="I200" s="185"/>
      <c r="J200" s="185"/>
      <c r="K200" s="185"/>
      <c r="L200" s="185"/>
    </row>
    <row r="201" spans="1:12" s="30" customFormat="1" ht="15.6" customHeight="1" x14ac:dyDescent="0.25">
      <c r="A201" s="78" t="s">
        <v>412</v>
      </c>
      <c r="B201" s="38"/>
      <c r="C201" s="38"/>
      <c r="D201" s="39" t="s">
        <v>750</v>
      </c>
      <c r="E201" s="170">
        <f t="shared" si="24"/>
        <v>11150</v>
      </c>
      <c r="F201" s="99">
        <f>F202</f>
        <v>2900</v>
      </c>
      <c r="G201" s="99">
        <f t="shared" ref="G201:L201" si="43">G202</f>
        <v>3125</v>
      </c>
      <c r="H201" s="99">
        <f t="shared" si="43"/>
        <v>3045</v>
      </c>
      <c r="I201" s="99">
        <f t="shared" si="43"/>
        <v>2080</v>
      </c>
      <c r="J201" s="99">
        <f t="shared" si="43"/>
        <v>11000</v>
      </c>
      <c r="K201" s="99">
        <f t="shared" si="43"/>
        <v>11000</v>
      </c>
      <c r="L201" s="99">
        <f t="shared" si="43"/>
        <v>11000</v>
      </c>
    </row>
    <row r="202" spans="1:12" s="30" customFormat="1" ht="28.5" customHeight="1" x14ac:dyDescent="0.25">
      <c r="A202" s="666" t="s">
        <v>32</v>
      </c>
      <c r="B202" s="667"/>
      <c r="C202" s="667"/>
      <c r="D202" s="39" t="s">
        <v>751</v>
      </c>
      <c r="E202" s="170">
        <f t="shared" si="24"/>
        <v>11150</v>
      </c>
      <c r="F202" s="99">
        <f>F203+F207</f>
        <v>2900</v>
      </c>
      <c r="G202" s="99">
        <f>G203+G207</f>
        <v>3125</v>
      </c>
      <c r="H202" s="99">
        <v>3045</v>
      </c>
      <c r="I202" s="99">
        <f>I203+I207</f>
        <v>2080</v>
      </c>
      <c r="J202" s="99">
        <f t="shared" ref="J202:L202" si="44">J203+J207</f>
        <v>11000</v>
      </c>
      <c r="K202" s="99">
        <f t="shared" si="44"/>
        <v>11000</v>
      </c>
      <c r="L202" s="99">
        <f t="shared" si="44"/>
        <v>11000</v>
      </c>
    </row>
    <row r="203" spans="1:12" s="30" customFormat="1" ht="18.600000000000001" customHeight="1" x14ac:dyDescent="0.25">
      <c r="A203" s="78" t="s">
        <v>834</v>
      </c>
      <c r="B203" s="38"/>
      <c r="C203" s="38"/>
      <c r="D203" s="39" t="s">
        <v>420</v>
      </c>
      <c r="E203" s="170">
        <f t="shared" si="24"/>
        <v>0</v>
      </c>
      <c r="F203" s="99">
        <f t="shared" ref="F203:L203" si="45">F204+F205+F206</f>
        <v>0</v>
      </c>
      <c r="G203" s="99">
        <f t="shared" si="45"/>
        <v>0</v>
      </c>
      <c r="H203" s="99"/>
      <c r="I203" s="99">
        <f t="shared" si="45"/>
        <v>0</v>
      </c>
      <c r="J203" s="99">
        <f t="shared" si="45"/>
        <v>0</v>
      </c>
      <c r="K203" s="99">
        <f t="shared" si="45"/>
        <v>0</v>
      </c>
      <c r="L203" s="99">
        <f t="shared" si="45"/>
        <v>0</v>
      </c>
    </row>
    <row r="204" spans="1:12" s="30" customFormat="1" ht="18.600000000000001" customHeight="1" x14ac:dyDescent="0.25">
      <c r="A204" s="78"/>
      <c r="B204" s="38" t="s">
        <v>421</v>
      </c>
      <c r="C204" s="38"/>
      <c r="D204" s="37" t="s">
        <v>422</v>
      </c>
      <c r="E204" s="170">
        <f t="shared" si="24"/>
        <v>0</v>
      </c>
      <c r="F204" s="112"/>
      <c r="G204" s="112"/>
      <c r="H204" s="112"/>
      <c r="I204" s="112"/>
      <c r="J204" s="112"/>
      <c r="K204" s="112"/>
      <c r="L204" s="112"/>
    </row>
    <row r="205" spans="1:12" s="30" customFormat="1" ht="42.75" customHeight="1" x14ac:dyDescent="0.25">
      <c r="A205" s="78"/>
      <c r="B205" s="668" t="s">
        <v>406</v>
      </c>
      <c r="C205" s="668"/>
      <c r="D205" s="37" t="s">
        <v>407</v>
      </c>
      <c r="E205" s="170">
        <f t="shared" si="24"/>
        <v>0</v>
      </c>
      <c r="F205" s="112"/>
      <c r="G205" s="112"/>
      <c r="H205" s="112"/>
      <c r="I205" s="112"/>
      <c r="J205" s="112"/>
      <c r="K205" s="112"/>
      <c r="L205" s="112"/>
    </row>
    <row r="206" spans="1:12" s="12" customFormat="1" ht="20.25" customHeight="1" x14ac:dyDescent="0.2">
      <c r="A206" s="20"/>
      <c r="B206" s="682" t="s">
        <v>830</v>
      </c>
      <c r="C206" s="674"/>
      <c r="D206" s="60" t="s">
        <v>832</v>
      </c>
      <c r="E206" s="170"/>
      <c r="F206" s="184"/>
      <c r="G206" s="184"/>
      <c r="H206" s="184" t="s">
        <v>848</v>
      </c>
      <c r="I206" s="184"/>
      <c r="J206" s="184"/>
      <c r="K206" s="184"/>
      <c r="L206" s="184"/>
    </row>
    <row r="207" spans="1:12" s="12" customFormat="1" ht="39" customHeight="1" x14ac:dyDescent="0.25">
      <c r="A207" s="658" t="s">
        <v>808</v>
      </c>
      <c r="C207" s="653"/>
      <c r="D207" s="60">
        <v>43.1</v>
      </c>
      <c r="E207" s="170">
        <f t="shared" si="24"/>
        <v>11150</v>
      </c>
      <c r="F207" s="184">
        <f t="shared" ref="F207:G207" si="46">F208+F209+F210+F211+F212</f>
        <v>2900</v>
      </c>
      <c r="G207" s="184">
        <f t="shared" si="46"/>
        <v>3125</v>
      </c>
      <c r="H207" s="184">
        <f>H208+H209+H210+H211+H212</f>
        <v>3045</v>
      </c>
      <c r="I207" s="184">
        <f>I208+I209+I210+I211+I212</f>
        <v>2080</v>
      </c>
      <c r="J207" s="184">
        <f t="shared" ref="J207:L207" si="47">J208+J209+J210+J211+J212</f>
        <v>11000</v>
      </c>
      <c r="K207" s="184">
        <f t="shared" si="47"/>
        <v>11000</v>
      </c>
      <c r="L207" s="184">
        <f t="shared" si="47"/>
        <v>11000</v>
      </c>
    </row>
    <row r="208" spans="1:12" s="30" customFormat="1" ht="18.600000000000001" customHeight="1" x14ac:dyDescent="0.25">
      <c r="A208" s="78"/>
      <c r="B208" s="41" t="s">
        <v>274</v>
      </c>
      <c r="C208" s="42"/>
      <c r="D208" s="37" t="s">
        <v>275</v>
      </c>
      <c r="E208" s="170">
        <f t="shared" si="24"/>
        <v>0</v>
      </c>
      <c r="F208" s="112"/>
      <c r="G208" s="112"/>
      <c r="H208" s="188"/>
      <c r="I208" s="112"/>
      <c r="J208" s="188"/>
      <c r="K208" s="112"/>
      <c r="L208" s="189"/>
    </row>
    <row r="209" spans="1:12" s="30" customFormat="1" ht="31.5" customHeight="1" x14ac:dyDescent="0.25">
      <c r="A209" s="78"/>
      <c r="B209" s="661" t="s">
        <v>589</v>
      </c>
      <c r="C209" s="661"/>
      <c r="D209" s="37" t="s">
        <v>590</v>
      </c>
      <c r="E209" s="170">
        <f t="shared" ref="E209:E424" si="48">F209+G209+H209+I209</f>
        <v>150</v>
      </c>
      <c r="F209" s="654">
        <f>F80</f>
        <v>50</v>
      </c>
      <c r="G209" s="654">
        <f>G80</f>
        <v>25</v>
      </c>
      <c r="H209" s="654">
        <f>H80</f>
        <v>45</v>
      </c>
      <c r="I209" s="654">
        <f>I80</f>
        <v>30</v>
      </c>
      <c r="J209" s="184">
        <v>0</v>
      </c>
      <c r="K209" s="654">
        <v>0</v>
      </c>
      <c r="L209" s="190">
        <v>0</v>
      </c>
    </row>
    <row r="210" spans="1:12" s="30" customFormat="1" ht="18" customHeight="1" x14ac:dyDescent="0.25">
      <c r="A210" s="86"/>
      <c r="B210" s="677" t="s">
        <v>88</v>
      </c>
      <c r="C210" s="677"/>
      <c r="D210" s="69" t="s">
        <v>89</v>
      </c>
      <c r="E210" s="170">
        <f t="shared" si="48"/>
        <v>0</v>
      </c>
      <c r="F210" s="191"/>
      <c r="G210" s="655"/>
      <c r="H210" s="188"/>
      <c r="I210" s="655"/>
      <c r="J210" s="188"/>
      <c r="K210" s="655"/>
      <c r="L210" s="189"/>
    </row>
    <row r="211" spans="1:12" s="30" customFormat="1" ht="32.25" customHeight="1" x14ac:dyDescent="0.25">
      <c r="A211" s="261"/>
      <c r="B211" s="680" t="s">
        <v>807</v>
      </c>
      <c r="C211" s="681"/>
      <c r="D211" s="262" t="s">
        <v>805</v>
      </c>
      <c r="E211" s="170">
        <f t="shared" si="48"/>
        <v>11000</v>
      </c>
      <c r="F211" s="656">
        <f t="shared" ref="F211:L211" si="49">F92</f>
        <v>2850</v>
      </c>
      <c r="G211" s="656">
        <f t="shared" si="49"/>
        <v>3100</v>
      </c>
      <c r="H211" s="656">
        <f t="shared" si="49"/>
        <v>3000</v>
      </c>
      <c r="I211" s="656">
        <f t="shared" si="49"/>
        <v>2050</v>
      </c>
      <c r="J211" s="656">
        <f t="shared" si="49"/>
        <v>11000</v>
      </c>
      <c r="K211" s="656">
        <f t="shared" si="49"/>
        <v>11000</v>
      </c>
      <c r="L211" s="656">
        <f t="shared" si="49"/>
        <v>11000</v>
      </c>
    </row>
    <row r="212" spans="1:12" s="30" customFormat="1" ht="32.25" customHeight="1" x14ac:dyDescent="0.25">
      <c r="A212" s="651"/>
      <c r="B212" s="652" t="s">
        <v>830</v>
      </c>
      <c r="C212" s="650"/>
      <c r="D212" s="262" t="s">
        <v>831</v>
      </c>
      <c r="E212" s="170">
        <f t="shared" si="48"/>
        <v>0</v>
      </c>
      <c r="F212" s="263"/>
      <c r="G212" s="263"/>
      <c r="H212" s="264"/>
      <c r="I212" s="263"/>
      <c r="J212" s="264"/>
      <c r="K212" s="657"/>
      <c r="L212" s="265"/>
    </row>
    <row r="213" spans="1:12" s="30" customFormat="1" ht="32.25" customHeight="1" x14ac:dyDescent="0.25">
      <c r="A213" s="651"/>
      <c r="B213" s="660"/>
      <c r="C213" s="650"/>
      <c r="D213" s="262"/>
      <c r="E213" s="170"/>
      <c r="F213" s="263"/>
      <c r="G213" s="263"/>
      <c r="H213" s="264"/>
      <c r="I213" s="263"/>
      <c r="J213" s="264"/>
      <c r="K213" s="263"/>
      <c r="L213" s="265"/>
    </row>
    <row r="214" spans="1:12" s="30" customFormat="1" ht="32.25" customHeight="1" x14ac:dyDescent="0.25">
      <c r="A214" s="651"/>
      <c r="B214" s="660"/>
      <c r="C214" s="650"/>
      <c r="D214" s="262"/>
      <c r="E214" s="170"/>
      <c r="F214" s="263"/>
      <c r="G214" s="263"/>
      <c r="H214" s="264"/>
      <c r="I214" s="263"/>
      <c r="J214" s="264"/>
      <c r="K214" s="263"/>
      <c r="L214" s="265"/>
    </row>
    <row r="215" spans="1:12" s="30" customFormat="1" ht="32.25" customHeight="1" x14ac:dyDescent="0.25">
      <c r="A215" s="651"/>
      <c r="B215" s="660"/>
      <c r="C215" s="650"/>
      <c r="D215" s="262"/>
      <c r="E215" s="170"/>
      <c r="F215" s="263"/>
      <c r="G215" s="263"/>
      <c r="H215" s="264"/>
      <c r="I215" s="263"/>
      <c r="J215" s="264"/>
      <c r="K215" s="263"/>
      <c r="L215" s="265"/>
    </row>
    <row r="216" spans="1:12" s="30" customFormat="1" ht="32.25" customHeight="1" x14ac:dyDescent="0.25">
      <c r="A216" s="651"/>
      <c r="B216" s="660"/>
      <c r="C216" s="650"/>
      <c r="D216" s="262"/>
      <c r="E216" s="170"/>
      <c r="F216" s="263"/>
      <c r="G216" s="263"/>
      <c r="H216" s="264"/>
      <c r="I216" s="263"/>
      <c r="J216" s="264"/>
      <c r="K216" s="263"/>
      <c r="L216" s="265"/>
    </row>
    <row r="217" spans="1:12" s="30" customFormat="1" ht="32.25" customHeight="1" x14ac:dyDescent="0.25">
      <c r="A217" s="651"/>
      <c r="B217" s="660"/>
      <c r="C217" s="650"/>
      <c r="D217" s="262"/>
      <c r="E217" s="170"/>
      <c r="F217" s="263"/>
      <c r="G217" s="263"/>
      <c r="H217" s="264"/>
      <c r="I217" s="263"/>
      <c r="J217" s="264"/>
      <c r="K217" s="263"/>
      <c r="L217" s="265"/>
    </row>
    <row r="218" spans="1:12" s="30" customFormat="1" ht="32.25" customHeight="1" x14ac:dyDescent="0.25">
      <c r="A218" s="651"/>
      <c r="B218" s="660"/>
      <c r="C218" s="650"/>
      <c r="D218" s="262"/>
      <c r="E218" s="170"/>
      <c r="F218" s="263"/>
      <c r="G218" s="263"/>
      <c r="H218" s="264"/>
      <c r="I218" s="263"/>
      <c r="J218" s="264"/>
      <c r="K218" s="263"/>
      <c r="L218" s="265"/>
    </row>
    <row r="219" spans="1:12" s="30" customFormat="1" ht="32.25" customHeight="1" x14ac:dyDescent="0.25">
      <c r="A219" s="651"/>
      <c r="B219" s="660"/>
      <c r="C219" s="650"/>
      <c r="D219" s="262"/>
      <c r="E219" s="170"/>
      <c r="F219" s="263"/>
      <c r="G219" s="263"/>
      <c r="H219" s="264"/>
      <c r="I219" s="263"/>
      <c r="J219" s="264"/>
      <c r="K219" s="263"/>
      <c r="L219" s="265"/>
    </row>
    <row r="220" spans="1:12" s="30" customFormat="1" ht="32.25" customHeight="1" x14ac:dyDescent="0.25">
      <c r="A220" s="651"/>
      <c r="B220" s="660"/>
      <c r="C220" s="650"/>
      <c r="D220" s="262"/>
      <c r="E220" s="170"/>
      <c r="F220" s="263"/>
      <c r="G220" s="263"/>
      <c r="H220" s="264"/>
      <c r="I220" s="263"/>
      <c r="J220" s="264"/>
      <c r="K220" s="263"/>
      <c r="L220" s="265"/>
    </row>
    <row r="221" spans="1:12" s="30" customFormat="1" ht="32.25" customHeight="1" x14ac:dyDescent="0.25">
      <c r="A221" s="651"/>
      <c r="B221" s="660"/>
      <c r="C221" s="650"/>
      <c r="D221" s="262"/>
      <c r="E221" s="170"/>
      <c r="F221" s="263"/>
      <c r="G221" s="263"/>
      <c r="H221" s="264"/>
      <c r="I221" s="263"/>
      <c r="J221" s="264"/>
      <c r="K221" s="263"/>
      <c r="L221" s="265"/>
    </row>
    <row r="222" spans="1:12" s="30" customFormat="1" ht="32.25" customHeight="1" x14ac:dyDescent="0.25">
      <c r="A222" s="651"/>
      <c r="B222" s="660"/>
      <c r="C222" s="650"/>
      <c r="D222" s="262"/>
      <c r="E222" s="170"/>
      <c r="F222" s="263"/>
      <c r="G222" s="263"/>
      <c r="H222" s="264"/>
      <c r="I222" s="263"/>
      <c r="J222" s="264"/>
      <c r="K222" s="263"/>
      <c r="L222" s="265"/>
    </row>
    <row r="223" spans="1:12" s="30" customFormat="1" ht="32.25" customHeight="1" x14ac:dyDescent="0.25">
      <c r="A223" s="651"/>
      <c r="B223" s="660"/>
      <c r="C223" s="650"/>
      <c r="D223" s="262"/>
      <c r="E223" s="170"/>
      <c r="F223" s="263"/>
      <c r="G223" s="263"/>
      <c r="H223" s="264"/>
      <c r="I223" s="263"/>
      <c r="J223" s="264"/>
      <c r="K223" s="263"/>
      <c r="L223" s="265"/>
    </row>
    <row r="224" spans="1:12" s="30" customFormat="1" ht="32.25" customHeight="1" x14ac:dyDescent="0.25">
      <c r="A224" s="651"/>
      <c r="B224" s="660"/>
      <c r="C224" s="650"/>
      <c r="D224" s="262"/>
      <c r="E224" s="170"/>
      <c r="F224" s="263"/>
      <c r="G224" s="263"/>
      <c r="H224" s="264"/>
      <c r="I224" s="263"/>
      <c r="J224" s="264"/>
      <c r="K224" s="263"/>
      <c r="L224" s="265"/>
    </row>
    <row r="225" spans="1:12" s="30" customFormat="1" ht="32.25" customHeight="1" x14ac:dyDescent="0.25">
      <c r="A225" s="651"/>
      <c r="B225" s="660"/>
      <c r="C225" s="650"/>
      <c r="D225" s="262"/>
      <c r="E225" s="170"/>
      <c r="F225" s="263"/>
      <c r="G225" s="263"/>
      <c r="H225" s="264"/>
      <c r="I225" s="263"/>
      <c r="J225" s="264"/>
      <c r="K225" s="263"/>
      <c r="L225" s="265"/>
    </row>
    <row r="226" spans="1:12" s="30" customFormat="1" ht="32.25" customHeight="1" x14ac:dyDescent="0.25">
      <c r="A226" s="651"/>
      <c r="B226" s="660"/>
      <c r="C226" s="650"/>
      <c r="D226" s="262"/>
      <c r="E226" s="170"/>
      <c r="F226" s="263"/>
      <c r="G226" s="263"/>
      <c r="H226" s="264"/>
      <c r="I226" s="263"/>
      <c r="J226" s="264"/>
      <c r="K226" s="263"/>
      <c r="L226" s="265"/>
    </row>
    <row r="227" spans="1:12" s="30" customFormat="1" ht="32.25" customHeight="1" x14ac:dyDescent="0.25">
      <c r="A227" s="651"/>
      <c r="B227" s="660"/>
      <c r="C227" s="650"/>
      <c r="D227" s="262"/>
      <c r="E227" s="170"/>
      <c r="F227" s="263"/>
      <c r="G227" s="263"/>
      <c r="H227" s="264"/>
      <c r="I227" s="263"/>
      <c r="J227" s="264"/>
      <c r="K227" s="263"/>
      <c r="L227" s="265"/>
    </row>
    <row r="228" spans="1:12" s="30" customFormat="1" ht="32.25" customHeight="1" x14ac:dyDescent="0.25">
      <c r="A228" s="651"/>
      <c r="B228" s="660"/>
      <c r="C228" s="650"/>
      <c r="D228" s="262"/>
      <c r="E228" s="170"/>
      <c r="F228" s="263"/>
      <c r="G228" s="263"/>
      <c r="H228" s="264"/>
      <c r="I228" s="263"/>
      <c r="J228" s="264"/>
      <c r="K228" s="263"/>
      <c r="L228" s="265"/>
    </row>
    <row r="229" spans="1:12" s="30" customFormat="1" ht="32.25" customHeight="1" x14ac:dyDescent="0.25">
      <c r="A229" s="651"/>
      <c r="B229" s="660"/>
      <c r="C229" s="650"/>
      <c r="D229" s="262"/>
      <c r="E229" s="170"/>
      <c r="F229" s="263"/>
      <c r="G229" s="263"/>
      <c r="H229" s="264"/>
      <c r="I229" s="263"/>
      <c r="J229" s="264"/>
      <c r="K229" s="263"/>
      <c r="L229" s="265"/>
    </row>
    <row r="230" spans="1:12" s="30" customFormat="1" ht="32.25" customHeight="1" x14ac:dyDescent="0.25">
      <c r="A230" s="651"/>
      <c r="B230" s="660"/>
      <c r="C230" s="650"/>
      <c r="D230" s="262"/>
      <c r="E230" s="170"/>
      <c r="F230" s="263"/>
      <c r="G230" s="263"/>
      <c r="H230" s="264"/>
      <c r="I230" s="263"/>
      <c r="J230" s="264"/>
      <c r="K230" s="263"/>
      <c r="L230" s="265"/>
    </row>
    <row r="231" spans="1:12" s="30" customFormat="1" ht="32.25" customHeight="1" x14ac:dyDescent="0.25">
      <c r="A231" s="651"/>
      <c r="B231" s="660"/>
      <c r="C231" s="650"/>
      <c r="D231" s="262"/>
      <c r="E231" s="170"/>
      <c r="F231" s="263"/>
      <c r="G231" s="263"/>
      <c r="H231" s="264"/>
      <c r="I231" s="263"/>
      <c r="J231" s="264"/>
      <c r="K231" s="263"/>
      <c r="L231" s="265"/>
    </row>
    <row r="232" spans="1:12" s="30" customFormat="1" ht="32.25" customHeight="1" x14ac:dyDescent="0.25">
      <c r="A232" s="651"/>
      <c r="B232" s="660"/>
      <c r="C232" s="650"/>
      <c r="D232" s="262"/>
      <c r="E232" s="170"/>
      <c r="F232" s="263"/>
      <c r="G232" s="263"/>
      <c r="H232" s="264"/>
      <c r="I232" s="263"/>
      <c r="J232" s="264"/>
      <c r="K232" s="263"/>
      <c r="L232" s="265"/>
    </row>
    <row r="233" spans="1:12" s="30" customFormat="1" ht="32.25" customHeight="1" x14ac:dyDescent="0.25">
      <c r="A233" s="651"/>
      <c r="B233" s="660"/>
      <c r="C233" s="650"/>
      <c r="D233" s="262"/>
      <c r="E233" s="170"/>
      <c r="F233" s="263"/>
      <c r="G233" s="263"/>
      <c r="H233" s="264"/>
      <c r="I233" s="263"/>
      <c r="J233" s="264"/>
      <c r="K233" s="263"/>
      <c r="L233" s="265"/>
    </row>
    <row r="234" spans="1:12" s="30" customFormat="1" ht="32.25" customHeight="1" x14ac:dyDescent="0.25">
      <c r="A234" s="651"/>
      <c r="B234" s="660"/>
      <c r="C234" s="650"/>
      <c r="D234" s="262"/>
      <c r="E234" s="170"/>
      <c r="F234" s="263"/>
      <c r="G234" s="263"/>
      <c r="H234" s="264"/>
      <c r="I234" s="263"/>
      <c r="J234" s="264"/>
      <c r="K234" s="263"/>
      <c r="L234" s="265"/>
    </row>
    <row r="235" spans="1:12" s="30" customFormat="1" ht="32.25" customHeight="1" x14ac:dyDescent="0.25">
      <c r="A235" s="651"/>
      <c r="B235" s="660"/>
      <c r="C235" s="650"/>
      <c r="D235" s="262"/>
      <c r="E235" s="170"/>
      <c r="F235" s="263"/>
      <c r="G235" s="263"/>
      <c r="H235" s="264"/>
      <c r="I235" s="263"/>
      <c r="J235" s="264"/>
      <c r="K235" s="263"/>
      <c r="L235" s="265"/>
    </row>
    <row r="236" spans="1:12" s="30" customFormat="1" ht="32.25" customHeight="1" x14ac:dyDescent="0.25">
      <c r="A236" s="651"/>
      <c r="B236" s="660"/>
      <c r="C236" s="650"/>
      <c r="D236" s="262"/>
      <c r="E236" s="170"/>
      <c r="F236" s="263"/>
      <c r="G236" s="263"/>
      <c r="H236" s="264"/>
      <c r="I236" s="263"/>
      <c r="J236" s="264"/>
      <c r="K236" s="263"/>
      <c r="L236" s="265"/>
    </row>
    <row r="237" spans="1:12" s="30" customFormat="1" ht="32.25" customHeight="1" x14ac:dyDescent="0.25">
      <c r="A237" s="651"/>
      <c r="B237" s="660"/>
      <c r="C237" s="650"/>
      <c r="D237" s="262"/>
      <c r="E237" s="170"/>
      <c r="F237" s="263"/>
      <c r="G237" s="263"/>
      <c r="H237" s="264"/>
      <c r="I237" s="263"/>
      <c r="J237" s="264"/>
      <c r="K237" s="263"/>
      <c r="L237" s="265"/>
    </row>
    <row r="238" spans="1:12" s="30" customFormat="1" ht="32.25" customHeight="1" x14ac:dyDescent="0.25">
      <c r="A238" s="651"/>
      <c r="B238" s="660"/>
      <c r="C238" s="650"/>
      <c r="D238" s="262"/>
      <c r="E238" s="170"/>
      <c r="F238" s="263"/>
      <c r="G238" s="263"/>
      <c r="H238" s="264"/>
      <c r="I238" s="263"/>
      <c r="J238" s="264"/>
      <c r="K238" s="263"/>
      <c r="L238" s="265"/>
    </row>
    <row r="239" spans="1:12" s="30" customFormat="1" ht="32.25" customHeight="1" x14ac:dyDescent="0.25">
      <c r="A239" s="651"/>
      <c r="B239" s="660"/>
      <c r="C239" s="650"/>
      <c r="D239" s="262"/>
      <c r="E239" s="170"/>
      <c r="F239" s="263"/>
      <c r="G239" s="263"/>
      <c r="H239" s="264"/>
      <c r="I239" s="263"/>
      <c r="J239" s="264"/>
      <c r="K239" s="263"/>
      <c r="L239" s="265"/>
    </row>
    <row r="240" spans="1:12" s="30" customFormat="1" ht="32.25" customHeight="1" x14ac:dyDescent="0.25">
      <c r="A240" s="651"/>
      <c r="B240" s="660"/>
      <c r="C240" s="650"/>
      <c r="D240" s="262"/>
      <c r="E240" s="170"/>
      <c r="F240" s="263"/>
      <c r="G240" s="263"/>
      <c r="H240" s="264"/>
      <c r="I240" s="263"/>
      <c r="J240" s="264"/>
      <c r="K240" s="263"/>
      <c r="L240" s="265"/>
    </row>
    <row r="241" spans="1:12" s="30" customFormat="1" ht="32.25" customHeight="1" x14ac:dyDescent="0.25">
      <c r="A241" s="651"/>
      <c r="B241" s="660"/>
      <c r="C241" s="650"/>
      <c r="D241" s="262"/>
      <c r="E241" s="170"/>
      <c r="F241" s="263"/>
      <c r="G241" s="263"/>
      <c r="H241" s="264"/>
      <c r="I241" s="263"/>
      <c r="J241" s="264"/>
      <c r="K241" s="263"/>
      <c r="L241" s="265"/>
    </row>
    <row r="242" spans="1:12" s="30" customFormat="1" ht="32.25" customHeight="1" x14ac:dyDescent="0.25">
      <c r="A242" s="651"/>
      <c r="B242" s="660"/>
      <c r="C242" s="650"/>
      <c r="D242" s="262"/>
      <c r="E242" s="170"/>
      <c r="F242" s="263"/>
      <c r="G242" s="263"/>
      <c r="H242" s="264"/>
      <c r="I242" s="263"/>
      <c r="J242" s="264"/>
      <c r="K242" s="263"/>
      <c r="L242" s="265"/>
    </row>
    <row r="243" spans="1:12" s="30" customFormat="1" ht="32.25" customHeight="1" x14ac:dyDescent="0.25">
      <c r="A243" s="651"/>
      <c r="B243" s="660"/>
      <c r="C243" s="650"/>
      <c r="D243" s="262"/>
      <c r="E243" s="170"/>
      <c r="F243" s="263"/>
      <c r="G243" s="263"/>
      <c r="H243" s="264"/>
      <c r="I243" s="263"/>
      <c r="J243" s="264"/>
      <c r="K243" s="263"/>
      <c r="L243" s="265"/>
    </row>
    <row r="244" spans="1:12" s="30" customFormat="1" ht="32.25" customHeight="1" x14ac:dyDescent="0.25">
      <c r="A244" s="651"/>
      <c r="B244" s="660"/>
      <c r="C244" s="650"/>
      <c r="D244" s="262"/>
      <c r="E244" s="170"/>
      <c r="F244" s="263"/>
      <c r="G244" s="263"/>
      <c r="H244" s="264"/>
      <c r="I244" s="263"/>
      <c r="J244" s="264"/>
      <c r="K244" s="263"/>
      <c r="L244" s="265"/>
    </row>
    <row r="245" spans="1:12" s="30" customFormat="1" ht="32.25" customHeight="1" x14ac:dyDescent="0.25">
      <c r="A245" s="651"/>
      <c r="B245" s="660"/>
      <c r="C245" s="650"/>
      <c r="D245" s="262"/>
      <c r="E245" s="170"/>
      <c r="F245" s="263"/>
      <c r="G245" s="263"/>
      <c r="H245" s="264"/>
      <c r="I245" s="263"/>
      <c r="J245" s="264"/>
      <c r="K245" s="263"/>
      <c r="L245" s="265"/>
    </row>
    <row r="246" spans="1:12" s="30" customFormat="1" ht="32.25" customHeight="1" x14ac:dyDescent="0.25">
      <c r="A246" s="651"/>
      <c r="B246" s="660"/>
      <c r="C246" s="650"/>
      <c r="D246" s="262"/>
      <c r="E246" s="170"/>
      <c r="F246" s="263"/>
      <c r="G246" s="263"/>
      <c r="H246" s="264"/>
      <c r="I246" s="263"/>
      <c r="J246" s="264"/>
      <c r="K246" s="263"/>
      <c r="L246" s="265"/>
    </row>
    <row r="247" spans="1:12" s="30" customFormat="1" ht="32.25" customHeight="1" x14ac:dyDescent="0.25">
      <c r="A247" s="651"/>
      <c r="B247" s="660"/>
      <c r="C247" s="650"/>
      <c r="D247" s="262"/>
      <c r="E247" s="170"/>
      <c r="F247" s="263"/>
      <c r="G247" s="263"/>
      <c r="H247" s="264"/>
      <c r="I247" s="263"/>
      <c r="J247" s="264"/>
      <c r="K247" s="263"/>
      <c r="L247" s="265"/>
    </row>
    <row r="248" spans="1:12" s="30" customFormat="1" ht="32.25" customHeight="1" x14ac:dyDescent="0.25">
      <c r="A248" s="651"/>
      <c r="B248" s="660"/>
      <c r="C248" s="650"/>
      <c r="D248" s="262"/>
      <c r="E248" s="170"/>
      <c r="F248" s="263"/>
      <c r="G248" s="263"/>
      <c r="H248" s="264"/>
      <c r="I248" s="263"/>
      <c r="J248" s="264"/>
      <c r="K248" s="263"/>
      <c r="L248" s="265"/>
    </row>
    <row r="249" spans="1:12" s="30" customFormat="1" ht="32.25" customHeight="1" x14ac:dyDescent="0.25">
      <c r="A249" s="651"/>
      <c r="B249" s="660"/>
      <c r="C249" s="650"/>
      <c r="D249" s="262"/>
      <c r="E249" s="170"/>
      <c r="F249" s="263"/>
      <c r="G249" s="263"/>
      <c r="H249" s="264"/>
      <c r="I249" s="263"/>
      <c r="J249" s="264"/>
      <c r="K249" s="263"/>
      <c r="L249" s="265"/>
    </row>
    <row r="250" spans="1:12" s="30" customFormat="1" ht="32.25" customHeight="1" x14ac:dyDescent="0.25">
      <c r="A250" s="651"/>
      <c r="B250" s="660"/>
      <c r="C250" s="650"/>
      <c r="D250" s="262"/>
      <c r="E250" s="170"/>
      <c r="F250" s="263"/>
      <c r="G250" s="263"/>
      <c r="H250" s="264"/>
      <c r="I250" s="263"/>
      <c r="J250" s="264"/>
      <c r="K250" s="263"/>
      <c r="L250" s="265"/>
    </row>
    <row r="251" spans="1:12" s="30" customFormat="1" ht="32.25" customHeight="1" x14ac:dyDescent="0.25">
      <c r="A251" s="651"/>
      <c r="B251" s="660"/>
      <c r="C251" s="650"/>
      <c r="D251" s="262"/>
      <c r="E251" s="170"/>
      <c r="F251" s="263"/>
      <c r="G251" s="263"/>
      <c r="H251" s="264"/>
      <c r="I251" s="263"/>
      <c r="J251" s="264"/>
      <c r="K251" s="263"/>
      <c r="L251" s="265"/>
    </row>
    <row r="252" spans="1:12" s="30" customFormat="1" ht="32.25" customHeight="1" x14ac:dyDescent="0.25">
      <c r="A252" s="651"/>
      <c r="B252" s="660"/>
      <c r="C252" s="650"/>
      <c r="D252" s="262"/>
      <c r="E252" s="170"/>
      <c r="F252" s="263"/>
      <c r="G252" s="263"/>
      <c r="H252" s="264"/>
      <c r="I252" s="263"/>
      <c r="J252" s="264"/>
      <c r="K252" s="263"/>
      <c r="L252" s="265"/>
    </row>
    <row r="253" spans="1:12" s="30" customFormat="1" ht="32.25" customHeight="1" x14ac:dyDescent="0.25">
      <c r="A253" s="651"/>
      <c r="B253" s="660"/>
      <c r="C253" s="650"/>
      <c r="D253" s="262"/>
      <c r="E253" s="170"/>
      <c r="F253" s="263"/>
      <c r="G253" s="263"/>
      <c r="H253" s="264"/>
      <c r="I253" s="263"/>
      <c r="J253" s="264"/>
      <c r="K253" s="263"/>
      <c r="L253" s="265"/>
    </row>
    <row r="254" spans="1:12" s="30" customFormat="1" ht="32.25" customHeight="1" x14ac:dyDescent="0.25">
      <c r="A254" s="651"/>
      <c r="B254" s="660"/>
      <c r="C254" s="650"/>
      <c r="D254" s="262"/>
      <c r="E254" s="170"/>
      <c r="F254" s="263"/>
      <c r="G254" s="263"/>
      <c r="H254" s="264"/>
      <c r="I254" s="263"/>
      <c r="J254" s="264"/>
      <c r="K254" s="263"/>
      <c r="L254" s="265"/>
    </row>
    <row r="255" spans="1:12" s="30" customFormat="1" ht="32.25" customHeight="1" x14ac:dyDescent="0.25">
      <c r="A255" s="651"/>
      <c r="B255" s="660"/>
      <c r="C255" s="650"/>
      <c r="D255" s="262"/>
      <c r="E255" s="170"/>
      <c r="F255" s="263"/>
      <c r="G255" s="263"/>
      <c r="H255" s="264"/>
      <c r="I255" s="263"/>
      <c r="J255" s="264"/>
      <c r="K255" s="263"/>
      <c r="L255" s="265"/>
    </row>
    <row r="256" spans="1:12" s="30" customFormat="1" ht="32.25" customHeight="1" x14ac:dyDescent="0.25">
      <c r="A256" s="651"/>
      <c r="B256" s="660"/>
      <c r="C256" s="650"/>
      <c r="D256" s="262"/>
      <c r="E256" s="170"/>
      <c r="F256" s="263"/>
      <c r="G256" s="263"/>
      <c r="H256" s="264"/>
      <c r="I256" s="263"/>
      <c r="J256" s="264"/>
      <c r="K256" s="263"/>
      <c r="L256" s="265"/>
    </row>
    <row r="257" spans="1:12" s="30" customFormat="1" ht="32.25" customHeight="1" x14ac:dyDescent="0.25">
      <c r="A257" s="651"/>
      <c r="B257" s="660"/>
      <c r="C257" s="650"/>
      <c r="D257" s="262"/>
      <c r="E257" s="170"/>
      <c r="F257" s="263"/>
      <c r="G257" s="263"/>
      <c r="H257" s="264"/>
      <c r="I257" s="263"/>
      <c r="J257" s="264"/>
      <c r="K257" s="263"/>
      <c r="L257" s="265"/>
    </row>
    <row r="258" spans="1:12" s="30" customFormat="1" ht="32.25" customHeight="1" x14ac:dyDescent="0.25">
      <c r="A258" s="651"/>
      <c r="B258" s="660"/>
      <c r="C258" s="650"/>
      <c r="D258" s="262"/>
      <c r="E258" s="170"/>
      <c r="F258" s="263"/>
      <c r="G258" s="263"/>
      <c r="H258" s="264"/>
      <c r="I258" s="263"/>
      <c r="J258" s="264"/>
      <c r="K258" s="263"/>
      <c r="L258" s="265"/>
    </row>
    <row r="259" spans="1:12" s="30" customFormat="1" ht="32.25" customHeight="1" x14ac:dyDescent="0.25">
      <c r="A259" s="651"/>
      <c r="B259" s="660"/>
      <c r="C259" s="650"/>
      <c r="D259" s="262"/>
      <c r="E259" s="170"/>
      <c r="F259" s="263"/>
      <c r="G259" s="263"/>
      <c r="H259" s="264"/>
      <c r="I259" s="263"/>
      <c r="J259" s="264"/>
      <c r="K259" s="263"/>
      <c r="L259" s="265"/>
    </row>
    <row r="260" spans="1:12" s="30" customFormat="1" ht="32.25" customHeight="1" x14ac:dyDescent="0.25">
      <c r="A260" s="651"/>
      <c r="B260" s="660"/>
      <c r="C260" s="650"/>
      <c r="D260" s="262"/>
      <c r="E260" s="170"/>
      <c r="F260" s="263"/>
      <c r="G260" s="263"/>
      <c r="H260" s="264"/>
      <c r="I260" s="263"/>
      <c r="J260" s="264"/>
      <c r="K260" s="263"/>
      <c r="L260" s="265"/>
    </row>
    <row r="261" spans="1:12" s="30" customFormat="1" ht="32.25" customHeight="1" x14ac:dyDescent="0.25">
      <c r="A261" s="651"/>
      <c r="B261" s="660"/>
      <c r="C261" s="650"/>
      <c r="D261" s="262"/>
      <c r="E261" s="170"/>
      <c r="F261" s="263"/>
      <c r="G261" s="263"/>
      <c r="H261" s="264"/>
      <c r="I261" s="263"/>
      <c r="J261" s="264"/>
      <c r="K261" s="263"/>
      <c r="L261" s="265"/>
    </row>
    <row r="262" spans="1:12" s="30" customFormat="1" ht="32.25" customHeight="1" x14ac:dyDescent="0.25">
      <c r="A262" s="651"/>
      <c r="B262" s="660"/>
      <c r="C262" s="650"/>
      <c r="D262" s="262"/>
      <c r="E262" s="170"/>
      <c r="F262" s="263"/>
      <c r="G262" s="263"/>
      <c r="H262" s="264"/>
      <c r="I262" s="263"/>
      <c r="J262" s="264"/>
      <c r="K262" s="263"/>
      <c r="L262" s="265"/>
    </row>
    <row r="263" spans="1:12" s="30" customFormat="1" ht="32.25" customHeight="1" x14ac:dyDescent="0.25">
      <c r="A263" s="651"/>
      <c r="B263" s="660"/>
      <c r="C263" s="650"/>
      <c r="D263" s="262"/>
      <c r="E263" s="170"/>
      <c r="F263" s="263"/>
      <c r="G263" s="263"/>
      <c r="H263" s="264"/>
      <c r="I263" s="263"/>
      <c r="J263" s="264"/>
      <c r="K263" s="263"/>
      <c r="L263" s="265"/>
    </row>
    <row r="264" spans="1:12" s="30" customFormat="1" ht="32.25" customHeight="1" x14ac:dyDescent="0.25">
      <c r="A264" s="651"/>
      <c r="B264" s="660"/>
      <c r="C264" s="650"/>
      <c r="D264" s="262"/>
      <c r="E264" s="170"/>
      <c r="F264" s="263"/>
      <c r="G264" s="263"/>
      <c r="H264" s="264"/>
      <c r="I264" s="263"/>
      <c r="J264" s="264"/>
      <c r="K264" s="263"/>
      <c r="L264" s="265"/>
    </row>
    <row r="265" spans="1:12" s="30" customFormat="1" ht="32.25" customHeight="1" x14ac:dyDescent="0.25">
      <c r="A265" s="651"/>
      <c r="B265" s="660"/>
      <c r="C265" s="650"/>
      <c r="D265" s="262"/>
      <c r="E265" s="170"/>
      <c r="F265" s="263"/>
      <c r="G265" s="263"/>
      <c r="H265" s="264"/>
      <c r="I265" s="263"/>
      <c r="J265" s="264"/>
      <c r="K265" s="263"/>
      <c r="L265" s="265"/>
    </row>
    <row r="266" spans="1:12" s="30" customFormat="1" ht="32.25" customHeight="1" x14ac:dyDescent="0.25">
      <c r="A266" s="651"/>
      <c r="B266" s="660"/>
      <c r="C266" s="650"/>
      <c r="D266" s="262"/>
      <c r="E266" s="170"/>
      <c r="F266" s="263"/>
      <c r="G266" s="263"/>
      <c r="H266" s="264"/>
      <c r="I266" s="263"/>
      <c r="J266" s="264"/>
      <c r="K266" s="263"/>
      <c r="L266" s="265"/>
    </row>
    <row r="267" spans="1:12" s="30" customFormat="1" ht="32.25" customHeight="1" x14ac:dyDescent="0.25">
      <c r="A267" s="651"/>
      <c r="B267" s="660"/>
      <c r="C267" s="650"/>
      <c r="D267" s="262"/>
      <c r="E267" s="170"/>
      <c r="F267" s="263"/>
      <c r="G267" s="263"/>
      <c r="H267" s="264"/>
      <c r="I267" s="263"/>
      <c r="J267" s="264"/>
      <c r="K267" s="263"/>
      <c r="L267" s="265"/>
    </row>
    <row r="268" spans="1:12" s="30" customFormat="1" ht="32.25" customHeight="1" x14ac:dyDescent="0.25">
      <c r="A268" s="651"/>
      <c r="B268" s="660"/>
      <c r="C268" s="650"/>
      <c r="D268" s="262"/>
      <c r="E268" s="170"/>
      <c r="F268" s="263"/>
      <c r="G268" s="263"/>
      <c r="H268" s="264"/>
      <c r="I268" s="263"/>
      <c r="J268" s="264"/>
      <c r="K268" s="263"/>
      <c r="L268" s="265"/>
    </row>
    <row r="269" spans="1:12" s="30" customFormat="1" ht="32.25" customHeight="1" x14ac:dyDescent="0.25">
      <c r="A269" s="651"/>
      <c r="B269" s="660"/>
      <c r="C269" s="650"/>
      <c r="D269" s="262"/>
      <c r="E269" s="170"/>
      <c r="F269" s="263"/>
      <c r="G269" s="263"/>
      <c r="H269" s="264"/>
      <c r="I269" s="263"/>
      <c r="J269" s="264"/>
      <c r="K269" s="263"/>
      <c r="L269" s="265"/>
    </row>
    <row r="270" spans="1:12" s="30" customFormat="1" ht="32.25" customHeight="1" x14ac:dyDescent="0.25">
      <c r="A270" s="651"/>
      <c r="B270" s="660"/>
      <c r="C270" s="650"/>
      <c r="D270" s="262"/>
      <c r="E270" s="170"/>
      <c r="F270" s="263"/>
      <c r="G270" s="263"/>
      <c r="H270" s="264"/>
      <c r="I270" s="263"/>
      <c r="J270" s="264"/>
      <c r="K270" s="263"/>
      <c r="L270" s="265"/>
    </row>
    <row r="271" spans="1:12" s="30" customFormat="1" ht="32.25" customHeight="1" x14ac:dyDescent="0.25">
      <c r="A271" s="651"/>
      <c r="B271" s="660"/>
      <c r="C271" s="650"/>
      <c r="D271" s="262"/>
      <c r="E271" s="170"/>
      <c r="F271" s="263"/>
      <c r="G271" s="263"/>
      <c r="H271" s="264"/>
      <c r="I271" s="263"/>
      <c r="J271" s="264"/>
      <c r="K271" s="263"/>
      <c r="L271" s="265"/>
    </row>
    <row r="272" spans="1:12" s="30" customFormat="1" ht="32.25" customHeight="1" x14ac:dyDescent="0.25">
      <c r="A272" s="651"/>
      <c r="B272" s="660"/>
      <c r="C272" s="650"/>
      <c r="D272" s="262"/>
      <c r="E272" s="170"/>
      <c r="F272" s="263"/>
      <c r="G272" s="263"/>
      <c r="H272" s="264"/>
      <c r="I272" s="263"/>
      <c r="J272" s="264"/>
      <c r="K272" s="263"/>
      <c r="L272" s="265"/>
    </row>
    <row r="273" spans="1:12" s="30" customFormat="1" ht="32.25" customHeight="1" x14ac:dyDescent="0.25">
      <c r="A273" s="651"/>
      <c r="B273" s="660"/>
      <c r="C273" s="650"/>
      <c r="D273" s="262"/>
      <c r="E273" s="170"/>
      <c r="F273" s="263"/>
      <c r="G273" s="263"/>
      <c r="H273" s="264"/>
      <c r="I273" s="263"/>
      <c r="J273" s="264"/>
      <c r="K273" s="263"/>
      <c r="L273" s="265"/>
    </row>
    <row r="274" spans="1:12" s="30" customFormat="1" ht="32.25" customHeight="1" x14ac:dyDescent="0.25">
      <c r="A274" s="651"/>
      <c r="B274" s="660"/>
      <c r="C274" s="650"/>
      <c r="D274" s="262"/>
      <c r="E274" s="170"/>
      <c r="F274" s="263"/>
      <c r="G274" s="263"/>
      <c r="H274" s="264"/>
      <c r="I274" s="263"/>
      <c r="J274" s="264"/>
      <c r="K274" s="263"/>
      <c r="L274" s="265"/>
    </row>
    <row r="275" spans="1:12" s="30" customFormat="1" ht="32.25" customHeight="1" x14ac:dyDescent="0.25">
      <c r="A275" s="651"/>
      <c r="B275" s="660"/>
      <c r="C275" s="650"/>
      <c r="D275" s="262"/>
      <c r="E275" s="170"/>
      <c r="F275" s="263"/>
      <c r="G275" s="263"/>
      <c r="H275" s="264"/>
      <c r="I275" s="263"/>
      <c r="J275" s="264"/>
      <c r="K275" s="263"/>
      <c r="L275" s="265"/>
    </row>
    <row r="276" spans="1:12" s="30" customFormat="1" ht="32.25" customHeight="1" x14ac:dyDescent="0.25">
      <c r="A276" s="651"/>
      <c r="B276" s="660"/>
      <c r="C276" s="650"/>
      <c r="D276" s="262"/>
      <c r="E276" s="170"/>
      <c r="F276" s="263"/>
      <c r="G276" s="263"/>
      <c r="H276" s="264"/>
      <c r="I276" s="263"/>
      <c r="J276" s="264"/>
      <c r="K276" s="263"/>
      <c r="L276" s="265"/>
    </row>
    <row r="277" spans="1:12" s="30" customFormat="1" ht="32.25" customHeight="1" x14ac:dyDescent="0.25">
      <c r="A277" s="651"/>
      <c r="B277" s="660"/>
      <c r="C277" s="650"/>
      <c r="D277" s="262"/>
      <c r="E277" s="170"/>
      <c r="F277" s="263"/>
      <c r="G277" s="263"/>
      <c r="H277" s="264"/>
      <c r="I277" s="263"/>
      <c r="J277" s="264"/>
      <c r="K277" s="263"/>
      <c r="L277" s="265"/>
    </row>
    <row r="278" spans="1:12" s="30" customFormat="1" ht="32.25" customHeight="1" x14ac:dyDescent="0.25">
      <c r="A278" s="651"/>
      <c r="B278" s="660"/>
      <c r="C278" s="650"/>
      <c r="D278" s="262"/>
      <c r="E278" s="170"/>
      <c r="F278" s="263"/>
      <c r="G278" s="263"/>
      <c r="H278" s="264"/>
      <c r="I278" s="263"/>
      <c r="J278" s="264"/>
      <c r="K278" s="263"/>
      <c r="L278" s="265"/>
    </row>
    <row r="279" spans="1:12" s="30" customFormat="1" ht="32.25" customHeight="1" x14ac:dyDescent="0.25">
      <c r="A279" s="651"/>
      <c r="B279" s="660"/>
      <c r="C279" s="650"/>
      <c r="D279" s="262"/>
      <c r="E279" s="170"/>
      <c r="F279" s="263"/>
      <c r="G279" s="263"/>
      <c r="H279" s="264"/>
      <c r="I279" s="263"/>
      <c r="J279" s="264"/>
      <c r="K279" s="263"/>
      <c r="L279" s="265"/>
    </row>
    <row r="280" spans="1:12" s="30" customFormat="1" ht="32.25" customHeight="1" x14ac:dyDescent="0.25">
      <c r="A280" s="651"/>
      <c r="B280" s="660"/>
      <c r="C280" s="650"/>
      <c r="D280" s="262"/>
      <c r="E280" s="170"/>
      <c r="F280" s="263"/>
      <c r="G280" s="263"/>
      <c r="H280" s="264"/>
      <c r="I280" s="263"/>
      <c r="J280" s="264"/>
      <c r="K280" s="263"/>
      <c r="L280" s="265"/>
    </row>
    <row r="281" spans="1:12" s="30" customFormat="1" ht="32.25" customHeight="1" x14ac:dyDescent="0.25">
      <c r="A281" s="651"/>
      <c r="B281" s="660"/>
      <c r="C281" s="650"/>
      <c r="D281" s="262"/>
      <c r="E281" s="170"/>
      <c r="F281" s="263"/>
      <c r="G281" s="263"/>
      <c r="H281" s="264"/>
      <c r="I281" s="263"/>
      <c r="J281" s="264"/>
      <c r="K281" s="263"/>
      <c r="L281" s="265"/>
    </row>
    <row r="282" spans="1:12" s="30" customFormat="1" ht="32.25" customHeight="1" x14ac:dyDescent="0.25">
      <c r="A282" s="651"/>
      <c r="B282" s="660"/>
      <c r="C282" s="650"/>
      <c r="D282" s="262"/>
      <c r="E282" s="170"/>
      <c r="F282" s="263"/>
      <c r="G282" s="263"/>
      <c r="H282" s="264"/>
      <c r="I282" s="263"/>
      <c r="J282" s="264"/>
      <c r="K282" s="263"/>
      <c r="L282" s="265"/>
    </row>
    <row r="283" spans="1:12" s="30" customFormat="1" ht="32.25" customHeight="1" x14ac:dyDescent="0.25">
      <c r="A283" s="651"/>
      <c r="B283" s="660"/>
      <c r="C283" s="650"/>
      <c r="D283" s="262"/>
      <c r="E283" s="170"/>
      <c r="F283" s="263"/>
      <c r="G283" s="263"/>
      <c r="H283" s="264"/>
      <c r="I283" s="263"/>
      <c r="J283" s="264"/>
      <c r="K283" s="263"/>
      <c r="L283" s="265"/>
    </row>
    <row r="284" spans="1:12" s="30" customFormat="1" ht="32.25" customHeight="1" x14ac:dyDescent="0.25">
      <c r="A284" s="651"/>
      <c r="B284" s="660"/>
      <c r="C284" s="650"/>
      <c r="D284" s="262"/>
      <c r="E284" s="170"/>
      <c r="F284" s="263"/>
      <c r="G284" s="263"/>
      <c r="H284" s="264"/>
      <c r="I284" s="263"/>
      <c r="J284" s="264"/>
      <c r="K284" s="263"/>
      <c r="L284" s="265"/>
    </row>
    <row r="285" spans="1:12" s="30" customFormat="1" ht="32.25" customHeight="1" x14ac:dyDescent="0.25">
      <c r="A285" s="651"/>
      <c r="B285" s="660"/>
      <c r="C285" s="650"/>
      <c r="D285" s="262"/>
      <c r="E285" s="170"/>
      <c r="F285" s="263"/>
      <c r="G285" s="263"/>
      <c r="H285" s="264"/>
      <c r="I285" s="263"/>
      <c r="J285" s="264"/>
      <c r="K285" s="263"/>
      <c r="L285" s="265"/>
    </row>
    <row r="286" spans="1:12" s="30" customFormat="1" ht="32.25" customHeight="1" x14ac:dyDescent="0.25">
      <c r="A286" s="651"/>
      <c r="B286" s="660"/>
      <c r="C286" s="650"/>
      <c r="D286" s="262"/>
      <c r="E286" s="170"/>
      <c r="F286" s="263"/>
      <c r="G286" s="263"/>
      <c r="H286" s="264"/>
      <c r="I286" s="263"/>
      <c r="J286" s="264"/>
      <c r="K286" s="263"/>
      <c r="L286" s="265"/>
    </row>
    <row r="287" spans="1:12" s="30" customFormat="1" ht="32.25" customHeight="1" x14ac:dyDescent="0.25">
      <c r="A287" s="651"/>
      <c r="B287" s="660"/>
      <c r="C287" s="650"/>
      <c r="D287" s="262"/>
      <c r="E287" s="170"/>
      <c r="F287" s="263"/>
      <c r="G287" s="263"/>
      <c r="H287" s="264"/>
      <c r="I287" s="263"/>
      <c r="J287" s="264"/>
      <c r="K287" s="263"/>
      <c r="L287" s="265"/>
    </row>
    <row r="288" spans="1:12" s="30" customFormat="1" ht="32.25" customHeight="1" x14ac:dyDescent="0.25">
      <c r="A288" s="651"/>
      <c r="B288" s="660"/>
      <c r="C288" s="650"/>
      <c r="D288" s="262"/>
      <c r="E288" s="170"/>
      <c r="F288" s="263"/>
      <c r="G288" s="263"/>
      <c r="H288" s="264"/>
      <c r="I288" s="263"/>
      <c r="J288" s="264"/>
      <c r="K288" s="263"/>
      <c r="L288" s="265"/>
    </row>
    <row r="289" spans="1:12" s="30" customFormat="1" ht="32.25" customHeight="1" x14ac:dyDescent="0.25">
      <c r="A289" s="651"/>
      <c r="B289" s="660"/>
      <c r="C289" s="650"/>
      <c r="D289" s="262"/>
      <c r="E289" s="170"/>
      <c r="F289" s="263"/>
      <c r="G289" s="263"/>
      <c r="H289" s="264"/>
      <c r="I289" s="263"/>
      <c r="J289" s="264"/>
      <c r="K289" s="263"/>
      <c r="L289" s="265"/>
    </row>
    <row r="290" spans="1:12" s="30" customFormat="1" ht="32.25" customHeight="1" x14ac:dyDescent="0.25">
      <c r="A290" s="651"/>
      <c r="B290" s="660"/>
      <c r="C290" s="650"/>
      <c r="D290" s="262"/>
      <c r="E290" s="170"/>
      <c r="F290" s="263"/>
      <c r="G290" s="263"/>
      <c r="H290" s="264"/>
      <c r="I290" s="263"/>
      <c r="J290" s="264"/>
      <c r="K290" s="263"/>
      <c r="L290" s="265"/>
    </row>
    <row r="291" spans="1:12" s="30" customFormat="1" ht="32.25" customHeight="1" x14ac:dyDescent="0.25">
      <c r="A291" s="651"/>
      <c r="B291" s="660"/>
      <c r="C291" s="650"/>
      <c r="D291" s="262"/>
      <c r="E291" s="170"/>
      <c r="F291" s="263"/>
      <c r="G291" s="263"/>
      <c r="H291" s="264"/>
      <c r="I291" s="263"/>
      <c r="J291" s="264"/>
      <c r="K291" s="263"/>
      <c r="L291" s="265"/>
    </row>
    <row r="292" spans="1:12" s="30" customFormat="1" ht="32.25" customHeight="1" x14ac:dyDescent="0.25">
      <c r="A292" s="651"/>
      <c r="B292" s="660"/>
      <c r="C292" s="650"/>
      <c r="D292" s="262"/>
      <c r="E292" s="170"/>
      <c r="F292" s="263"/>
      <c r="G292" s="263"/>
      <c r="H292" s="264"/>
      <c r="I292" s="263"/>
      <c r="J292" s="264"/>
      <c r="K292" s="263"/>
      <c r="L292" s="265"/>
    </row>
    <row r="293" spans="1:12" s="30" customFormat="1" ht="32.25" customHeight="1" x14ac:dyDescent="0.25">
      <c r="A293" s="651"/>
      <c r="B293" s="660"/>
      <c r="C293" s="650"/>
      <c r="D293" s="262"/>
      <c r="E293" s="170"/>
      <c r="F293" s="263"/>
      <c r="G293" s="263"/>
      <c r="H293" s="264"/>
      <c r="I293" s="263"/>
      <c r="J293" s="264"/>
      <c r="K293" s="263"/>
      <c r="L293" s="265"/>
    </row>
    <row r="294" spans="1:12" s="30" customFormat="1" ht="32.25" customHeight="1" x14ac:dyDescent="0.25">
      <c r="A294" s="651"/>
      <c r="B294" s="660"/>
      <c r="C294" s="650"/>
      <c r="D294" s="262"/>
      <c r="E294" s="170"/>
      <c r="F294" s="263"/>
      <c r="G294" s="263"/>
      <c r="H294" s="264"/>
      <c r="I294" s="263"/>
      <c r="J294" s="264"/>
      <c r="K294" s="263"/>
      <c r="L294" s="265"/>
    </row>
    <row r="295" spans="1:12" s="30" customFormat="1" ht="32.25" customHeight="1" x14ac:dyDescent="0.25">
      <c r="A295" s="651"/>
      <c r="B295" s="660"/>
      <c r="C295" s="650"/>
      <c r="D295" s="262"/>
      <c r="E295" s="170"/>
      <c r="F295" s="263"/>
      <c r="G295" s="263"/>
      <c r="H295" s="264"/>
      <c r="I295" s="263"/>
      <c r="J295" s="264"/>
      <c r="K295" s="263"/>
      <c r="L295" s="265"/>
    </row>
    <row r="296" spans="1:12" s="30" customFormat="1" ht="32.25" customHeight="1" x14ac:dyDescent="0.25">
      <c r="A296" s="651"/>
      <c r="B296" s="660"/>
      <c r="C296" s="650"/>
      <c r="D296" s="262"/>
      <c r="E296" s="170"/>
      <c r="F296" s="263"/>
      <c r="G296" s="263"/>
      <c r="H296" s="264"/>
      <c r="I296" s="263"/>
      <c r="J296" s="264"/>
      <c r="K296" s="263"/>
      <c r="L296" s="265"/>
    </row>
    <row r="297" spans="1:12" s="30" customFormat="1" ht="32.25" customHeight="1" x14ac:dyDescent="0.25">
      <c r="A297" s="651"/>
      <c r="B297" s="660"/>
      <c r="C297" s="650"/>
      <c r="D297" s="262"/>
      <c r="E297" s="170"/>
      <c r="F297" s="263"/>
      <c r="G297" s="263"/>
      <c r="H297" s="264"/>
      <c r="I297" s="263"/>
      <c r="J297" s="264"/>
      <c r="K297" s="263"/>
      <c r="L297" s="265"/>
    </row>
    <row r="298" spans="1:12" s="30" customFormat="1" ht="32.25" customHeight="1" x14ac:dyDescent="0.25">
      <c r="A298" s="651"/>
      <c r="B298" s="660"/>
      <c r="C298" s="650"/>
      <c r="D298" s="262"/>
      <c r="E298" s="170"/>
      <c r="F298" s="263"/>
      <c r="G298" s="263"/>
      <c r="H298" s="264"/>
      <c r="I298" s="263"/>
      <c r="J298" s="264"/>
      <c r="K298" s="263"/>
      <c r="L298" s="265"/>
    </row>
    <row r="299" spans="1:12" s="30" customFormat="1" ht="32.25" customHeight="1" x14ac:dyDescent="0.25">
      <c r="A299" s="651"/>
      <c r="B299" s="660"/>
      <c r="C299" s="650"/>
      <c r="D299" s="262"/>
      <c r="E299" s="170"/>
      <c r="F299" s="263"/>
      <c r="G299" s="263"/>
      <c r="H299" s="264"/>
      <c r="I299" s="263"/>
      <c r="J299" s="264"/>
      <c r="K299" s="263"/>
      <c r="L299" s="265"/>
    </row>
    <row r="300" spans="1:12" s="30" customFormat="1" ht="32.25" customHeight="1" x14ac:dyDescent="0.25">
      <c r="A300" s="651"/>
      <c r="B300" s="660"/>
      <c r="C300" s="650"/>
      <c r="D300" s="262"/>
      <c r="E300" s="170"/>
      <c r="F300" s="263"/>
      <c r="G300" s="263"/>
      <c r="H300" s="264"/>
      <c r="I300" s="263"/>
      <c r="J300" s="264"/>
      <c r="K300" s="263"/>
      <c r="L300" s="265"/>
    </row>
    <row r="301" spans="1:12" s="30" customFormat="1" ht="32.25" customHeight="1" x14ac:dyDescent="0.25">
      <c r="A301" s="651"/>
      <c r="B301" s="660"/>
      <c r="C301" s="650"/>
      <c r="D301" s="262"/>
      <c r="E301" s="170"/>
      <c r="F301" s="263"/>
      <c r="G301" s="263"/>
      <c r="H301" s="264"/>
      <c r="I301" s="263"/>
      <c r="J301" s="264"/>
      <c r="K301" s="263"/>
      <c r="L301" s="265"/>
    </row>
    <row r="302" spans="1:12" s="30" customFormat="1" ht="32.25" customHeight="1" x14ac:dyDescent="0.25">
      <c r="A302" s="651"/>
      <c r="B302" s="660"/>
      <c r="C302" s="650"/>
      <c r="D302" s="262"/>
      <c r="E302" s="170"/>
      <c r="F302" s="263"/>
      <c r="G302" s="263"/>
      <c r="H302" s="264"/>
      <c r="I302" s="263"/>
      <c r="J302" s="264"/>
      <c r="K302" s="263"/>
      <c r="L302" s="265"/>
    </row>
    <row r="303" spans="1:12" s="30" customFormat="1" ht="32.25" customHeight="1" x14ac:dyDescent="0.25">
      <c r="A303" s="651"/>
      <c r="B303" s="660"/>
      <c r="C303" s="650"/>
      <c r="D303" s="262"/>
      <c r="E303" s="170"/>
      <c r="F303" s="263"/>
      <c r="G303" s="263"/>
      <c r="H303" s="264"/>
      <c r="I303" s="263"/>
      <c r="J303" s="264"/>
      <c r="K303" s="263"/>
      <c r="L303" s="265"/>
    </row>
    <row r="304" spans="1:12" s="30" customFormat="1" ht="32.25" customHeight="1" x14ac:dyDescent="0.25">
      <c r="A304" s="651"/>
      <c r="B304" s="660"/>
      <c r="C304" s="650"/>
      <c r="D304" s="262"/>
      <c r="E304" s="170"/>
      <c r="F304" s="263"/>
      <c r="G304" s="263"/>
      <c r="H304" s="264"/>
      <c r="I304" s="263"/>
      <c r="J304" s="264"/>
      <c r="K304" s="263"/>
      <c r="L304" s="265"/>
    </row>
    <row r="305" spans="1:12" s="30" customFormat="1" ht="32.25" customHeight="1" x14ac:dyDescent="0.25">
      <c r="A305" s="651"/>
      <c r="B305" s="660"/>
      <c r="C305" s="650"/>
      <c r="D305" s="262"/>
      <c r="E305" s="170"/>
      <c r="F305" s="263"/>
      <c r="G305" s="263"/>
      <c r="H305" s="264"/>
      <c r="I305" s="263"/>
      <c r="J305" s="264"/>
      <c r="K305" s="263"/>
      <c r="L305" s="265"/>
    </row>
    <row r="306" spans="1:12" s="30" customFormat="1" ht="32.25" customHeight="1" x14ac:dyDescent="0.25">
      <c r="A306" s="651"/>
      <c r="B306" s="660"/>
      <c r="C306" s="650"/>
      <c r="D306" s="262"/>
      <c r="E306" s="170"/>
      <c r="F306" s="263"/>
      <c r="G306" s="263"/>
      <c r="H306" s="264"/>
      <c r="I306" s="263"/>
      <c r="J306" s="264"/>
      <c r="K306" s="263"/>
      <c r="L306" s="265"/>
    </row>
    <row r="307" spans="1:12" s="30" customFormat="1" ht="32.25" customHeight="1" x14ac:dyDescent="0.25">
      <c r="A307" s="651"/>
      <c r="B307" s="660"/>
      <c r="C307" s="650"/>
      <c r="D307" s="262"/>
      <c r="E307" s="170"/>
      <c r="F307" s="263"/>
      <c r="G307" s="263"/>
      <c r="H307" s="264"/>
      <c r="I307" s="263"/>
      <c r="J307" s="264"/>
      <c r="K307" s="263"/>
      <c r="L307" s="265"/>
    </row>
    <row r="308" spans="1:12" s="30" customFormat="1" ht="32.25" customHeight="1" x14ac:dyDescent="0.25">
      <c r="A308" s="651"/>
      <c r="B308" s="660"/>
      <c r="C308" s="650"/>
      <c r="D308" s="262"/>
      <c r="E308" s="170"/>
      <c r="F308" s="263"/>
      <c r="G308" s="263"/>
      <c r="H308" s="264"/>
      <c r="I308" s="263"/>
      <c r="J308" s="264"/>
      <c r="K308" s="263"/>
      <c r="L308" s="265"/>
    </row>
    <row r="309" spans="1:12" s="30" customFormat="1" ht="32.25" customHeight="1" x14ac:dyDescent="0.25">
      <c r="A309" s="651"/>
      <c r="B309" s="660"/>
      <c r="C309" s="650"/>
      <c r="D309" s="262"/>
      <c r="E309" s="170"/>
      <c r="F309" s="263"/>
      <c r="G309" s="263"/>
      <c r="H309" s="264"/>
      <c r="I309" s="263"/>
      <c r="J309" s="264"/>
      <c r="K309" s="263"/>
      <c r="L309" s="265"/>
    </row>
    <row r="310" spans="1:12" s="30" customFormat="1" ht="32.25" customHeight="1" x14ac:dyDescent="0.25">
      <c r="A310" s="651"/>
      <c r="B310" s="660"/>
      <c r="C310" s="650"/>
      <c r="D310" s="262"/>
      <c r="E310" s="170"/>
      <c r="F310" s="263"/>
      <c r="G310" s="263"/>
      <c r="H310" s="264"/>
      <c r="I310" s="263"/>
      <c r="J310" s="264"/>
      <c r="K310" s="263"/>
      <c r="L310" s="265"/>
    </row>
    <row r="311" spans="1:12" s="30" customFormat="1" ht="32.25" customHeight="1" x14ac:dyDescent="0.25">
      <c r="A311" s="651"/>
      <c r="B311" s="660"/>
      <c r="C311" s="650"/>
      <c r="D311" s="262"/>
      <c r="E311" s="170"/>
      <c r="F311" s="263"/>
      <c r="G311" s="263"/>
      <c r="H311" s="264"/>
      <c r="I311" s="263"/>
      <c r="J311" s="264"/>
      <c r="K311" s="263"/>
      <c r="L311" s="265"/>
    </row>
    <row r="312" spans="1:12" s="30" customFormat="1" ht="32.25" customHeight="1" x14ac:dyDescent="0.25">
      <c r="A312" s="651"/>
      <c r="B312" s="660"/>
      <c r="C312" s="650"/>
      <c r="D312" s="262"/>
      <c r="E312" s="170"/>
      <c r="F312" s="263"/>
      <c r="G312" s="263"/>
      <c r="H312" s="264"/>
      <c r="I312" s="263"/>
      <c r="J312" s="264"/>
      <c r="K312" s="263"/>
      <c r="L312" s="265"/>
    </row>
    <row r="313" spans="1:12" s="30" customFormat="1" ht="32.25" customHeight="1" x14ac:dyDescent="0.25">
      <c r="A313" s="651"/>
      <c r="B313" s="660"/>
      <c r="C313" s="650"/>
      <c r="D313" s="262"/>
      <c r="E313" s="170"/>
      <c r="F313" s="263"/>
      <c r="G313" s="263"/>
      <c r="H313" s="264"/>
      <c r="I313" s="263"/>
      <c r="J313" s="264"/>
      <c r="K313" s="263"/>
      <c r="L313" s="265"/>
    </row>
    <row r="314" spans="1:12" s="30" customFormat="1" ht="32.25" customHeight="1" x14ac:dyDescent="0.25">
      <c r="A314" s="651"/>
      <c r="B314" s="660"/>
      <c r="C314" s="650"/>
      <c r="D314" s="262"/>
      <c r="E314" s="170"/>
      <c r="F314" s="263"/>
      <c r="G314" s="263"/>
      <c r="H314" s="264"/>
      <c r="I314" s="263"/>
      <c r="J314" s="264"/>
      <c r="K314" s="263"/>
      <c r="L314" s="265"/>
    </row>
    <row r="315" spans="1:12" s="30" customFormat="1" ht="32.25" customHeight="1" x14ac:dyDescent="0.25">
      <c r="A315" s="651"/>
      <c r="B315" s="660"/>
      <c r="C315" s="650"/>
      <c r="D315" s="262"/>
      <c r="E315" s="170"/>
      <c r="F315" s="263"/>
      <c r="G315" s="263"/>
      <c r="H315" s="264"/>
      <c r="I315" s="263"/>
      <c r="J315" s="264"/>
      <c r="K315" s="263"/>
      <c r="L315" s="265"/>
    </row>
    <row r="316" spans="1:12" s="30" customFormat="1" ht="32.25" customHeight="1" x14ac:dyDescent="0.25">
      <c r="A316" s="651"/>
      <c r="B316" s="660"/>
      <c r="C316" s="650"/>
      <c r="D316" s="262"/>
      <c r="E316" s="170"/>
      <c r="F316" s="263"/>
      <c r="G316" s="263"/>
      <c r="H316" s="264"/>
      <c r="I316" s="263"/>
      <c r="J316" s="264"/>
      <c r="K316" s="263"/>
      <c r="L316" s="265"/>
    </row>
    <row r="317" spans="1:12" s="30" customFormat="1" ht="32.25" customHeight="1" x14ac:dyDescent="0.25">
      <c r="A317" s="651"/>
      <c r="B317" s="660"/>
      <c r="C317" s="650"/>
      <c r="D317" s="262"/>
      <c r="E317" s="170"/>
      <c r="F317" s="263"/>
      <c r="G317" s="263"/>
      <c r="H317" s="264"/>
      <c r="I317" s="263"/>
      <c r="J317" s="264"/>
      <c r="K317" s="263"/>
      <c r="L317" s="265"/>
    </row>
    <row r="318" spans="1:12" s="30" customFormat="1" ht="32.25" customHeight="1" x14ac:dyDescent="0.25">
      <c r="A318" s="651"/>
      <c r="B318" s="660"/>
      <c r="C318" s="650"/>
      <c r="D318" s="262"/>
      <c r="E318" s="170"/>
      <c r="F318" s="263"/>
      <c r="G318" s="263"/>
      <c r="H318" s="264"/>
      <c r="I318" s="263"/>
      <c r="J318" s="264"/>
      <c r="K318" s="263"/>
      <c r="L318" s="265"/>
    </row>
    <row r="319" spans="1:12" s="30" customFormat="1" ht="32.25" customHeight="1" x14ac:dyDescent="0.25">
      <c r="A319" s="651"/>
      <c r="B319" s="660"/>
      <c r="C319" s="650"/>
      <c r="D319" s="262"/>
      <c r="E319" s="170"/>
      <c r="F319" s="263"/>
      <c r="G319" s="263"/>
      <c r="H319" s="264"/>
      <c r="I319" s="263"/>
      <c r="J319" s="264"/>
      <c r="K319" s="263"/>
      <c r="L319" s="265"/>
    </row>
    <row r="320" spans="1:12" s="30" customFormat="1" ht="32.25" customHeight="1" x14ac:dyDescent="0.25">
      <c r="A320" s="651"/>
      <c r="B320" s="660"/>
      <c r="C320" s="650"/>
      <c r="D320" s="262"/>
      <c r="E320" s="170"/>
      <c r="F320" s="263"/>
      <c r="G320" s="263"/>
      <c r="H320" s="264"/>
      <c r="I320" s="263"/>
      <c r="J320" s="264"/>
      <c r="K320" s="263"/>
      <c r="L320" s="265"/>
    </row>
    <row r="321" spans="1:12" s="30" customFormat="1" ht="32.25" customHeight="1" x14ac:dyDescent="0.25">
      <c r="A321" s="651"/>
      <c r="B321" s="660"/>
      <c r="C321" s="650"/>
      <c r="D321" s="262"/>
      <c r="E321" s="170"/>
      <c r="F321" s="263"/>
      <c r="G321" s="263"/>
      <c r="H321" s="264"/>
      <c r="I321" s="263"/>
      <c r="J321" s="264"/>
      <c r="K321" s="263"/>
      <c r="L321" s="265"/>
    </row>
    <row r="322" spans="1:12" s="30" customFormat="1" ht="32.25" customHeight="1" x14ac:dyDescent="0.25">
      <c r="A322" s="651"/>
      <c r="B322" s="660"/>
      <c r="C322" s="650"/>
      <c r="D322" s="262"/>
      <c r="E322" s="170"/>
      <c r="F322" s="263"/>
      <c r="G322" s="263"/>
      <c r="H322" s="264"/>
      <c r="I322" s="263"/>
      <c r="J322" s="264"/>
      <c r="K322" s="263"/>
      <c r="L322" s="265"/>
    </row>
    <row r="323" spans="1:12" s="30" customFormat="1" ht="32.25" customHeight="1" x14ac:dyDescent="0.25">
      <c r="A323" s="651"/>
      <c r="B323" s="660"/>
      <c r="C323" s="650"/>
      <c r="D323" s="262"/>
      <c r="E323" s="170"/>
      <c r="F323" s="263"/>
      <c r="G323" s="263"/>
      <c r="H323" s="264"/>
      <c r="I323" s="263"/>
      <c r="J323" s="264"/>
      <c r="K323" s="263"/>
      <c r="L323" s="265"/>
    </row>
    <row r="324" spans="1:12" s="30" customFormat="1" ht="32.25" customHeight="1" x14ac:dyDescent="0.25">
      <c r="A324" s="651"/>
      <c r="B324" s="660"/>
      <c r="C324" s="650"/>
      <c r="D324" s="262"/>
      <c r="E324" s="170"/>
      <c r="F324" s="263"/>
      <c r="G324" s="263"/>
      <c r="H324" s="264"/>
      <c r="I324" s="263"/>
      <c r="J324" s="264"/>
      <c r="K324" s="263"/>
      <c r="L324" s="265"/>
    </row>
    <row r="325" spans="1:12" s="30" customFormat="1" ht="32.25" customHeight="1" x14ac:dyDescent="0.25">
      <c r="A325" s="651"/>
      <c r="B325" s="660"/>
      <c r="C325" s="650"/>
      <c r="D325" s="262"/>
      <c r="E325" s="170"/>
      <c r="F325" s="263"/>
      <c r="G325" s="263"/>
      <c r="H325" s="264"/>
      <c r="I325" s="263"/>
      <c r="J325" s="264"/>
      <c r="K325" s="263"/>
      <c r="L325" s="265"/>
    </row>
    <row r="326" spans="1:12" s="30" customFormat="1" ht="32.25" customHeight="1" x14ac:dyDescent="0.25">
      <c r="A326" s="651"/>
      <c r="B326" s="660"/>
      <c r="C326" s="650"/>
      <c r="D326" s="262"/>
      <c r="E326" s="170"/>
      <c r="F326" s="263"/>
      <c r="G326" s="263"/>
      <c r="H326" s="264"/>
      <c r="I326" s="263"/>
      <c r="J326" s="264"/>
      <c r="K326" s="263"/>
      <c r="L326" s="265"/>
    </row>
    <row r="327" spans="1:12" s="30" customFormat="1" ht="32.25" customHeight="1" x14ac:dyDescent="0.25">
      <c r="A327" s="651"/>
      <c r="B327" s="660"/>
      <c r="C327" s="650"/>
      <c r="D327" s="262"/>
      <c r="E327" s="170"/>
      <c r="F327" s="263"/>
      <c r="G327" s="263"/>
      <c r="H327" s="264"/>
      <c r="I327" s="263"/>
      <c r="J327" s="264"/>
      <c r="K327" s="263"/>
      <c r="L327" s="265"/>
    </row>
    <row r="328" spans="1:12" s="30" customFormat="1" ht="32.25" customHeight="1" x14ac:dyDescent="0.25">
      <c r="A328" s="651"/>
      <c r="B328" s="660"/>
      <c r="C328" s="650"/>
      <c r="D328" s="262"/>
      <c r="E328" s="170"/>
      <c r="F328" s="263"/>
      <c r="G328" s="263"/>
      <c r="H328" s="264"/>
      <c r="I328" s="263"/>
      <c r="J328" s="264"/>
      <c r="K328" s="263"/>
      <c r="L328" s="265"/>
    </row>
    <row r="329" spans="1:12" s="30" customFormat="1" ht="32.25" customHeight="1" x14ac:dyDescent="0.25">
      <c r="A329" s="651"/>
      <c r="B329" s="660"/>
      <c r="C329" s="650"/>
      <c r="D329" s="262"/>
      <c r="E329" s="170"/>
      <c r="F329" s="263"/>
      <c r="G329" s="263"/>
      <c r="H329" s="264"/>
      <c r="I329" s="263"/>
      <c r="J329" s="264"/>
      <c r="K329" s="263"/>
      <c r="L329" s="265"/>
    </row>
    <row r="330" spans="1:12" s="30" customFormat="1" ht="32.25" customHeight="1" x14ac:dyDescent="0.25">
      <c r="A330" s="651"/>
      <c r="B330" s="660"/>
      <c r="C330" s="650"/>
      <c r="D330" s="262"/>
      <c r="E330" s="170"/>
      <c r="F330" s="263"/>
      <c r="G330" s="263"/>
      <c r="H330" s="264"/>
      <c r="I330" s="263"/>
      <c r="J330" s="264"/>
      <c r="K330" s="263"/>
      <c r="L330" s="265"/>
    </row>
    <row r="331" spans="1:12" s="30" customFormat="1" ht="32.25" customHeight="1" x14ac:dyDescent="0.25">
      <c r="A331" s="651"/>
      <c r="B331" s="660"/>
      <c r="C331" s="650"/>
      <c r="D331" s="262"/>
      <c r="E331" s="170"/>
      <c r="F331" s="263"/>
      <c r="G331" s="263"/>
      <c r="H331" s="264"/>
      <c r="I331" s="263"/>
      <c r="J331" s="264"/>
      <c r="K331" s="263"/>
      <c r="L331" s="265"/>
    </row>
    <row r="332" spans="1:12" s="30" customFormat="1" ht="32.25" customHeight="1" x14ac:dyDescent="0.25">
      <c r="A332" s="651"/>
      <c r="B332" s="660"/>
      <c r="C332" s="650"/>
      <c r="D332" s="262"/>
      <c r="E332" s="170"/>
      <c r="F332" s="263"/>
      <c r="G332" s="263"/>
      <c r="H332" s="264"/>
      <c r="I332" s="263"/>
      <c r="J332" s="264"/>
      <c r="K332" s="263"/>
      <c r="L332" s="265"/>
    </row>
    <row r="333" spans="1:12" s="30" customFormat="1" ht="32.25" customHeight="1" x14ac:dyDescent="0.25">
      <c r="A333" s="651"/>
      <c r="B333" s="660"/>
      <c r="C333" s="650"/>
      <c r="D333" s="262"/>
      <c r="E333" s="170"/>
      <c r="F333" s="263"/>
      <c r="G333" s="263"/>
      <c r="H333" s="264"/>
      <c r="I333" s="263"/>
      <c r="J333" s="264"/>
      <c r="K333" s="263"/>
      <c r="L333" s="265"/>
    </row>
    <row r="334" spans="1:12" s="30" customFormat="1" ht="32.25" customHeight="1" x14ac:dyDescent="0.25">
      <c r="A334" s="651"/>
      <c r="B334" s="660"/>
      <c r="C334" s="650"/>
      <c r="D334" s="262"/>
      <c r="E334" s="170"/>
      <c r="F334" s="263"/>
      <c r="G334" s="263"/>
      <c r="H334" s="264"/>
      <c r="I334" s="263"/>
      <c r="J334" s="264"/>
      <c r="K334" s="263"/>
      <c r="L334" s="265"/>
    </row>
    <row r="335" spans="1:12" s="30" customFormat="1" ht="32.25" customHeight="1" x14ac:dyDescent="0.25">
      <c r="A335" s="651"/>
      <c r="B335" s="660"/>
      <c r="C335" s="650"/>
      <c r="D335" s="262"/>
      <c r="E335" s="170"/>
      <c r="F335" s="263"/>
      <c r="G335" s="263"/>
      <c r="H335" s="264"/>
      <c r="I335" s="263"/>
      <c r="J335" s="264"/>
      <c r="K335" s="263"/>
      <c r="L335" s="265"/>
    </row>
    <row r="336" spans="1:12" s="30" customFormat="1" ht="32.25" customHeight="1" x14ac:dyDescent="0.25">
      <c r="A336" s="651"/>
      <c r="B336" s="660"/>
      <c r="C336" s="650"/>
      <c r="D336" s="262"/>
      <c r="E336" s="170"/>
      <c r="F336" s="263"/>
      <c r="G336" s="263"/>
      <c r="H336" s="264"/>
      <c r="I336" s="263"/>
      <c r="J336" s="264"/>
      <c r="K336" s="263"/>
      <c r="L336" s="265"/>
    </row>
    <row r="337" spans="1:12" s="30" customFormat="1" ht="32.25" customHeight="1" x14ac:dyDescent="0.25">
      <c r="A337" s="651"/>
      <c r="B337" s="660"/>
      <c r="C337" s="650"/>
      <c r="D337" s="262"/>
      <c r="E337" s="170"/>
      <c r="F337" s="263"/>
      <c r="G337" s="263"/>
      <c r="H337" s="264"/>
      <c r="I337" s="263"/>
      <c r="J337" s="264"/>
      <c r="K337" s="263"/>
      <c r="L337" s="265"/>
    </row>
    <row r="338" spans="1:12" s="30" customFormat="1" ht="32.25" customHeight="1" x14ac:dyDescent="0.25">
      <c r="A338" s="651"/>
      <c r="B338" s="660"/>
      <c r="C338" s="650"/>
      <c r="D338" s="262"/>
      <c r="E338" s="170"/>
      <c r="F338" s="263"/>
      <c r="G338" s="263"/>
      <c r="H338" s="264"/>
      <c r="I338" s="263"/>
      <c r="J338" s="264"/>
      <c r="K338" s="263"/>
      <c r="L338" s="265"/>
    </row>
    <row r="339" spans="1:12" s="30" customFormat="1" ht="32.25" customHeight="1" x14ac:dyDescent="0.25">
      <c r="A339" s="651"/>
      <c r="B339" s="660"/>
      <c r="C339" s="650"/>
      <c r="D339" s="262"/>
      <c r="E339" s="170"/>
      <c r="F339" s="263"/>
      <c r="G339" s="263"/>
      <c r="H339" s="264"/>
      <c r="I339" s="263"/>
      <c r="J339" s="264"/>
      <c r="K339" s="263"/>
      <c r="L339" s="265"/>
    </row>
    <row r="340" spans="1:12" s="30" customFormat="1" ht="32.25" customHeight="1" x14ac:dyDescent="0.25">
      <c r="A340" s="651"/>
      <c r="B340" s="660"/>
      <c r="C340" s="650"/>
      <c r="D340" s="262"/>
      <c r="E340" s="170"/>
      <c r="F340" s="263"/>
      <c r="G340" s="263"/>
      <c r="H340" s="264"/>
      <c r="I340" s="263"/>
      <c r="J340" s="264"/>
      <c r="K340" s="263"/>
      <c r="L340" s="265"/>
    </row>
    <row r="341" spans="1:12" s="30" customFormat="1" ht="32.25" customHeight="1" x14ac:dyDescent="0.25">
      <c r="A341" s="651"/>
      <c r="B341" s="660"/>
      <c r="C341" s="650"/>
      <c r="D341" s="262"/>
      <c r="E341" s="170"/>
      <c r="F341" s="263"/>
      <c r="G341" s="263"/>
      <c r="H341" s="264"/>
      <c r="I341" s="263"/>
      <c r="J341" s="264"/>
      <c r="K341" s="263"/>
      <c r="L341" s="265"/>
    </row>
    <row r="342" spans="1:12" s="30" customFormat="1" ht="32.25" customHeight="1" x14ac:dyDescent="0.25">
      <c r="A342" s="651"/>
      <c r="B342" s="660"/>
      <c r="C342" s="650"/>
      <c r="D342" s="262"/>
      <c r="E342" s="170"/>
      <c r="F342" s="263"/>
      <c r="G342" s="263"/>
      <c r="H342" s="264"/>
      <c r="I342" s="263"/>
      <c r="J342" s="264"/>
      <c r="K342" s="263"/>
      <c r="L342" s="265"/>
    </row>
    <row r="343" spans="1:12" s="30" customFormat="1" ht="32.25" customHeight="1" x14ac:dyDescent="0.25">
      <c r="A343" s="651"/>
      <c r="B343" s="660"/>
      <c r="C343" s="650"/>
      <c r="D343" s="262"/>
      <c r="E343" s="170"/>
      <c r="F343" s="263"/>
      <c r="G343" s="263"/>
      <c r="H343" s="264"/>
      <c r="I343" s="263"/>
      <c r="J343" s="264"/>
      <c r="K343" s="263"/>
      <c r="L343" s="265"/>
    </row>
    <row r="344" spans="1:12" s="30" customFormat="1" ht="32.25" customHeight="1" x14ac:dyDescent="0.25">
      <c r="A344" s="651"/>
      <c r="B344" s="660"/>
      <c r="C344" s="650"/>
      <c r="D344" s="262"/>
      <c r="E344" s="170"/>
      <c r="F344" s="263"/>
      <c r="G344" s="263"/>
      <c r="H344" s="264"/>
      <c r="I344" s="263"/>
      <c r="J344" s="264"/>
      <c r="K344" s="263"/>
      <c r="L344" s="265"/>
    </row>
    <row r="345" spans="1:12" s="30" customFormat="1" ht="32.25" customHeight="1" x14ac:dyDescent="0.25">
      <c r="A345" s="651"/>
      <c r="B345" s="660"/>
      <c r="C345" s="650"/>
      <c r="D345" s="262"/>
      <c r="E345" s="170"/>
      <c r="F345" s="263"/>
      <c r="G345" s="263"/>
      <c r="H345" s="264"/>
      <c r="I345" s="263"/>
      <c r="J345" s="264"/>
      <c r="K345" s="263"/>
      <c r="L345" s="265"/>
    </row>
    <row r="346" spans="1:12" s="30" customFormat="1" ht="32.25" customHeight="1" x14ac:dyDescent="0.25">
      <c r="A346" s="651"/>
      <c r="B346" s="660"/>
      <c r="C346" s="650"/>
      <c r="D346" s="262"/>
      <c r="E346" s="170"/>
      <c r="F346" s="263"/>
      <c r="G346" s="263"/>
      <c r="H346" s="264"/>
      <c r="I346" s="263"/>
      <c r="J346" s="264"/>
      <c r="K346" s="263"/>
      <c r="L346" s="265"/>
    </row>
    <row r="347" spans="1:12" s="30" customFormat="1" ht="32.25" customHeight="1" x14ac:dyDescent="0.25">
      <c r="A347" s="651"/>
      <c r="B347" s="660"/>
      <c r="C347" s="650"/>
      <c r="D347" s="262"/>
      <c r="E347" s="170"/>
      <c r="F347" s="263"/>
      <c r="G347" s="263"/>
      <c r="H347" s="264"/>
      <c r="I347" s="263"/>
      <c r="J347" s="264"/>
      <c r="K347" s="263"/>
      <c r="L347" s="265"/>
    </row>
    <row r="348" spans="1:12" s="30" customFormat="1" ht="32.25" customHeight="1" x14ac:dyDescent="0.25">
      <c r="A348" s="651"/>
      <c r="B348" s="660"/>
      <c r="C348" s="650"/>
      <c r="D348" s="262"/>
      <c r="E348" s="170"/>
      <c r="F348" s="263"/>
      <c r="G348" s="263"/>
      <c r="H348" s="264"/>
      <c r="I348" s="263"/>
      <c r="J348" s="264"/>
      <c r="K348" s="263"/>
      <c r="L348" s="265"/>
    </row>
    <row r="349" spans="1:12" s="30" customFormat="1" ht="32.25" customHeight="1" x14ac:dyDescent="0.25">
      <c r="A349" s="651"/>
      <c r="B349" s="660"/>
      <c r="C349" s="650"/>
      <c r="D349" s="262"/>
      <c r="E349" s="170"/>
      <c r="F349" s="263"/>
      <c r="G349" s="263"/>
      <c r="H349" s="264"/>
      <c r="I349" s="263"/>
      <c r="J349" s="264"/>
      <c r="K349" s="263"/>
      <c r="L349" s="265"/>
    </row>
    <row r="350" spans="1:12" s="30" customFormat="1" ht="32.25" customHeight="1" x14ac:dyDescent="0.25">
      <c r="A350" s="651"/>
      <c r="B350" s="660"/>
      <c r="C350" s="650"/>
      <c r="D350" s="262"/>
      <c r="E350" s="170"/>
      <c r="F350" s="263"/>
      <c r="G350" s="263"/>
      <c r="H350" s="264"/>
      <c r="I350" s="263"/>
      <c r="J350" s="264"/>
      <c r="K350" s="263"/>
      <c r="L350" s="265"/>
    </row>
    <row r="351" spans="1:12" s="30" customFormat="1" ht="32.25" customHeight="1" x14ac:dyDescent="0.25">
      <c r="A351" s="651"/>
      <c r="B351" s="660"/>
      <c r="C351" s="650"/>
      <c r="D351" s="262"/>
      <c r="E351" s="170"/>
      <c r="F351" s="263"/>
      <c r="G351" s="263"/>
      <c r="H351" s="264"/>
      <c r="I351" s="263"/>
      <c r="J351" s="264"/>
      <c r="K351" s="263"/>
      <c r="L351" s="265"/>
    </row>
    <row r="352" spans="1:12" s="30" customFormat="1" ht="32.25" customHeight="1" x14ac:dyDescent="0.25">
      <c r="A352" s="651"/>
      <c r="B352" s="660"/>
      <c r="C352" s="650"/>
      <c r="D352" s="262"/>
      <c r="E352" s="170"/>
      <c r="F352" s="263"/>
      <c r="G352" s="263"/>
      <c r="H352" s="264"/>
      <c r="I352" s="263"/>
      <c r="J352" s="264"/>
      <c r="K352" s="263"/>
      <c r="L352" s="265"/>
    </row>
    <row r="353" spans="1:12" s="30" customFormat="1" ht="32.25" customHeight="1" x14ac:dyDescent="0.25">
      <c r="A353" s="651"/>
      <c r="B353" s="660"/>
      <c r="C353" s="650"/>
      <c r="D353" s="262"/>
      <c r="E353" s="170"/>
      <c r="F353" s="263"/>
      <c r="G353" s="263"/>
      <c r="H353" s="264"/>
      <c r="I353" s="263"/>
      <c r="J353" s="264"/>
      <c r="K353" s="263"/>
      <c r="L353" s="265"/>
    </row>
    <row r="354" spans="1:12" s="30" customFormat="1" ht="32.25" customHeight="1" x14ac:dyDescent="0.25">
      <c r="A354" s="651"/>
      <c r="B354" s="660"/>
      <c r="C354" s="650"/>
      <c r="D354" s="262"/>
      <c r="E354" s="170"/>
      <c r="F354" s="263"/>
      <c r="G354" s="263"/>
      <c r="H354" s="264"/>
      <c r="I354" s="263"/>
      <c r="J354" s="264"/>
      <c r="K354" s="263"/>
      <c r="L354" s="265"/>
    </row>
    <row r="355" spans="1:12" s="30" customFormat="1" ht="32.25" customHeight="1" x14ac:dyDescent="0.25">
      <c r="A355" s="651"/>
      <c r="B355" s="660"/>
      <c r="C355" s="650"/>
      <c r="D355" s="262"/>
      <c r="E355" s="170"/>
      <c r="F355" s="263"/>
      <c r="G355" s="263"/>
      <c r="H355" s="264"/>
      <c r="I355" s="263"/>
      <c r="J355" s="264"/>
      <c r="K355" s="263"/>
      <c r="L355" s="265"/>
    </row>
    <row r="356" spans="1:12" s="30" customFormat="1" ht="32.25" customHeight="1" x14ac:dyDescent="0.25">
      <c r="A356" s="651"/>
      <c r="B356" s="660"/>
      <c r="C356" s="650"/>
      <c r="D356" s="262"/>
      <c r="E356" s="170"/>
      <c r="F356" s="263"/>
      <c r="G356" s="263"/>
      <c r="H356" s="264"/>
      <c r="I356" s="263"/>
      <c r="J356" s="264"/>
      <c r="K356" s="263"/>
      <c r="L356" s="265"/>
    </row>
    <row r="357" spans="1:12" s="30" customFormat="1" ht="32.25" customHeight="1" x14ac:dyDescent="0.25">
      <c r="A357" s="651"/>
      <c r="B357" s="660"/>
      <c r="C357" s="650"/>
      <c r="D357" s="262"/>
      <c r="E357" s="170"/>
      <c r="F357" s="263"/>
      <c r="G357" s="263"/>
      <c r="H357" s="264"/>
      <c r="I357" s="263"/>
      <c r="J357" s="264"/>
      <c r="K357" s="263"/>
      <c r="L357" s="265"/>
    </row>
    <row r="358" spans="1:12" s="30" customFormat="1" ht="32.25" customHeight="1" x14ac:dyDescent="0.25">
      <c r="A358" s="651"/>
      <c r="B358" s="660"/>
      <c r="C358" s="650"/>
      <c r="D358" s="262"/>
      <c r="E358" s="170"/>
      <c r="F358" s="263"/>
      <c r="G358" s="263"/>
      <c r="H358" s="264"/>
      <c r="I358" s="263"/>
      <c r="J358" s="264"/>
      <c r="K358" s="263"/>
      <c r="L358" s="265"/>
    </row>
    <row r="359" spans="1:12" s="30" customFormat="1" ht="32.25" customHeight="1" x14ac:dyDescent="0.25">
      <c r="A359" s="651"/>
      <c r="B359" s="660"/>
      <c r="C359" s="650"/>
      <c r="D359" s="262"/>
      <c r="E359" s="170"/>
      <c r="F359" s="263"/>
      <c r="G359" s="263"/>
      <c r="H359" s="264"/>
      <c r="I359" s="263"/>
      <c r="J359" s="264"/>
      <c r="K359" s="263"/>
      <c r="L359" s="265"/>
    </row>
    <row r="360" spans="1:12" s="30" customFormat="1" ht="32.25" customHeight="1" x14ac:dyDescent="0.25">
      <c r="A360" s="651"/>
      <c r="B360" s="660"/>
      <c r="C360" s="650"/>
      <c r="D360" s="262"/>
      <c r="E360" s="170"/>
      <c r="F360" s="263"/>
      <c r="G360" s="263"/>
      <c r="H360" s="264"/>
      <c r="I360" s="263"/>
      <c r="J360" s="264"/>
      <c r="K360" s="263"/>
      <c r="L360" s="265"/>
    </row>
    <row r="361" spans="1:12" s="30" customFormat="1" ht="32.25" customHeight="1" x14ac:dyDescent="0.25">
      <c r="A361" s="651"/>
      <c r="B361" s="660"/>
      <c r="C361" s="650"/>
      <c r="D361" s="262"/>
      <c r="E361" s="170"/>
      <c r="F361" s="263"/>
      <c r="G361" s="263"/>
      <c r="H361" s="264"/>
      <c r="I361" s="263"/>
      <c r="J361" s="264"/>
      <c r="K361" s="263"/>
      <c r="L361" s="265"/>
    </row>
    <row r="362" spans="1:12" s="30" customFormat="1" ht="32.25" customHeight="1" x14ac:dyDescent="0.25">
      <c r="A362" s="651"/>
      <c r="B362" s="660"/>
      <c r="C362" s="650"/>
      <c r="D362" s="262"/>
      <c r="E362" s="170"/>
      <c r="F362" s="263"/>
      <c r="G362" s="263"/>
      <c r="H362" s="264"/>
      <c r="I362" s="263"/>
      <c r="J362" s="264"/>
      <c r="K362" s="263"/>
      <c r="L362" s="265"/>
    </row>
    <row r="363" spans="1:12" s="68" customFormat="1" ht="30.75" customHeight="1" x14ac:dyDescent="0.25">
      <c r="A363" s="678" t="s">
        <v>111</v>
      </c>
      <c r="B363" s="679"/>
      <c r="C363" s="679"/>
      <c r="D363" s="168" t="s">
        <v>336</v>
      </c>
      <c r="E363" s="101">
        <f t="shared" si="48"/>
        <v>0</v>
      </c>
      <c r="F363" s="169">
        <f>F364+F369+F378</f>
        <v>0</v>
      </c>
      <c r="G363" s="169">
        <f t="shared" ref="G363:L363" si="50">G364+G369+G378</f>
        <v>0</v>
      </c>
      <c r="H363" s="169">
        <f t="shared" si="50"/>
        <v>0</v>
      </c>
      <c r="I363" s="169">
        <f t="shared" si="50"/>
        <v>0</v>
      </c>
      <c r="J363" s="169">
        <f t="shared" si="50"/>
        <v>0</v>
      </c>
      <c r="K363" s="169">
        <f t="shared" si="50"/>
        <v>0</v>
      </c>
      <c r="L363" s="169">
        <f t="shared" si="50"/>
        <v>0</v>
      </c>
    </row>
    <row r="364" spans="1:12" s="30" customFormat="1" ht="13.9" customHeight="1" x14ac:dyDescent="0.25">
      <c r="A364" s="76" t="s">
        <v>735</v>
      </c>
      <c r="B364" s="35"/>
      <c r="C364" s="36"/>
      <c r="D364" s="37" t="s">
        <v>249</v>
      </c>
      <c r="E364" s="170">
        <f t="shared" si="48"/>
        <v>0</v>
      </c>
      <c r="F364" s="99">
        <f>F365</f>
        <v>0</v>
      </c>
      <c r="G364" s="99">
        <f t="shared" ref="G364:L367" si="51">G365</f>
        <v>0</v>
      </c>
      <c r="H364" s="99">
        <f t="shared" si="51"/>
        <v>0</v>
      </c>
      <c r="I364" s="99">
        <f t="shared" si="51"/>
        <v>0</v>
      </c>
      <c r="J364" s="99">
        <f t="shared" si="51"/>
        <v>0</v>
      </c>
      <c r="K364" s="99">
        <f t="shared" si="51"/>
        <v>0</v>
      </c>
      <c r="L364" s="99">
        <f t="shared" si="51"/>
        <v>0</v>
      </c>
    </row>
    <row r="365" spans="1:12" s="30" customFormat="1" ht="14.45" customHeight="1" x14ac:dyDescent="0.25">
      <c r="A365" s="78" t="s">
        <v>190</v>
      </c>
      <c r="B365" s="43"/>
      <c r="C365" s="38"/>
      <c r="D365" s="39" t="s">
        <v>381</v>
      </c>
      <c r="E365" s="170">
        <f t="shared" si="48"/>
        <v>0</v>
      </c>
      <c r="F365" s="99">
        <f>F366</f>
        <v>0</v>
      </c>
      <c r="G365" s="99">
        <f t="shared" si="51"/>
        <v>0</v>
      </c>
      <c r="H365" s="99">
        <f t="shared" si="51"/>
        <v>0</v>
      </c>
      <c r="I365" s="99">
        <f t="shared" si="51"/>
        <v>0</v>
      </c>
      <c r="J365" s="99">
        <f t="shared" si="51"/>
        <v>0</v>
      </c>
      <c r="K365" s="99">
        <f t="shared" si="51"/>
        <v>0</v>
      </c>
      <c r="L365" s="99">
        <f t="shared" si="51"/>
        <v>0</v>
      </c>
    </row>
    <row r="366" spans="1:12" s="30" customFormat="1" ht="18.600000000000001" customHeight="1" x14ac:dyDescent="0.25">
      <c r="A366" s="78" t="s">
        <v>331</v>
      </c>
      <c r="B366" s="38"/>
      <c r="C366" s="38"/>
      <c r="D366" s="51" t="s">
        <v>383</v>
      </c>
      <c r="E366" s="170">
        <f t="shared" si="48"/>
        <v>0</v>
      </c>
      <c r="F366" s="99">
        <f>F367</f>
        <v>0</v>
      </c>
      <c r="G366" s="99">
        <f t="shared" si="51"/>
        <v>0</v>
      </c>
      <c r="H366" s="99">
        <f t="shared" si="51"/>
        <v>0</v>
      </c>
      <c r="I366" s="99">
        <f t="shared" si="51"/>
        <v>0</v>
      </c>
      <c r="J366" s="99">
        <f t="shared" si="51"/>
        <v>0</v>
      </c>
      <c r="K366" s="99">
        <f t="shared" si="51"/>
        <v>0</v>
      </c>
      <c r="L366" s="99">
        <f t="shared" si="51"/>
        <v>0</v>
      </c>
    </row>
    <row r="367" spans="1:12" s="30" customFormat="1" ht="18.600000000000001" customHeight="1" x14ac:dyDescent="0.25">
      <c r="A367" s="77" t="s">
        <v>369</v>
      </c>
      <c r="B367" s="40"/>
      <c r="C367" s="40"/>
      <c r="D367" s="37" t="s">
        <v>7</v>
      </c>
      <c r="E367" s="170">
        <f t="shared" si="48"/>
        <v>0</v>
      </c>
      <c r="F367" s="99">
        <f>F368</f>
        <v>0</v>
      </c>
      <c r="G367" s="99">
        <f t="shared" si="51"/>
        <v>0</v>
      </c>
      <c r="H367" s="99">
        <f t="shared" si="51"/>
        <v>0</v>
      </c>
      <c r="I367" s="99">
        <f t="shared" si="51"/>
        <v>0</v>
      </c>
      <c r="J367" s="99">
        <f t="shared" si="51"/>
        <v>0</v>
      </c>
      <c r="K367" s="99">
        <f t="shared" si="51"/>
        <v>0</v>
      </c>
      <c r="L367" s="99">
        <f t="shared" si="51"/>
        <v>0</v>
      </c>
    </row>
    <row r="368" spans="1:12" s="30" customFormat="1" ht="16.149999999999999" customHeight="1" x14ac:dyDescent="0.2">
      <c r="A368" s="87"/>
      <c r="B368" s="41" t="s">
        <v>257</v>
      </c>
      <c r="C368" s="41"/>
      <c r="D368" s="37" t="s">
        <v>258</v>
      </c>
      <c r="E368" s="170">
        <f t="shared" si="48"/>
        <v>0</v>
      </c>
      <c r="F368" s="112"/>
      <c r="G368" s="112"/>
      <c r="H368" s="112">
        <v>0</v>
      </c>
      <c r="I368" s="112">
        <v>0</v>
      </c>
      <c r="J368" s="112"/>
      <c r="K368" s="112"/>
      <c r="L368" s="112"/>
    </row>
    <row r="369" spans="1:12" s="30" customFormat="1" ht="18.600000000000001" customHeight="1" x14ac:dyDescent="0.25">
      <c r="A369" s="79" t="s">
        <v>361</v>
      </c>
      <c r="B369" s="56"/>
      <c r="C369" s="57"/>
      <c r="D369" s="39" t="s">
        <v>749</v>
      </c>
      <c r="E369" s="170">
        <f t="shared" si="48"/>
        <v>0</v>
      </c>
      <c r="F369" s="99">
        <f>F370</f>
        <v>0</v>
      </c>
      <c r="G369" s="99">
        <f t="shared" ref="G369:L369" si="52">G370</f>
        <v>0</v>
      </c>
      <c r="H369" s="99">
        <f t="shared" si="52"/>
        <v>0</v>
      </c>
      <c r="I369" s="99">
        <f t="shared" si="52"/>
        <v>0</v>
      </c>
      <c r="J369" s="99">
        <f t="shared" si="52"/>
        <v>0</v>
      </c>
      <c r="K369" s="99">
        <f t="shared" si="52"/>
        <v>0</v>
      </c>
      <c r="L369" s="99">
        <f t="shared" si="52"/>
        <v>0</v>
      </c>
    </row>
    <row r="370" spans="1:12" s="30" customFormat="1" ht="18.600000000000001" customHeight="1" x14ac:dyDescent="0.25">
      <c r="A370" s="79" t="s">
        <v>362</v>
      </c>
      <c r="B370" s="42"/>
      <c r="C370" s="38"/>
      <c r="D370" s="37" t="s">
        <v>363</v>
      </c>
      <c r="E370" s="170">
        <f t="shared" si="48"/>
        <v>0</v>
      </c>
      <c r="F370" s="99">
        <f>F371+F372</f>
        <v>0</v>
      </c>
      <c r="G370" s="99">
        <f t="shared" ref="G370:L370" si="53">G371+G372</f>
        <v>0</v>
      </c>
      <c r="H370" s="99">
        <f t="shared" si="53"/>
        <v>0</v>
      </c>
      <c r="I370" s="99">
        <f t="shared" si="53"/>
        <v>0</v>
      </c>
      <c r="J370" s="99">
        <f t="shared" si="53"/>
        <v>0</v>
      </c>
      <c r="K370" s="99">
        <f t="shared" si="53"/>
        <v>0</v>
      </c>
      <c r="L370" s="99">
        <f t="shared" si="53"/>
        <v>0</v>
      </c>
    </row>
    <row r="371" spans="1:12" s="30" customFormat="1" ht="18.600000000000001" customHeight="1" x14ac:dyDescent="0.25">
      <c r="A371" s="79"/>
      <c r="B371" s="38" t="s">
        <v>752</v>
      </c>
      <c r="C371" s="42"/>
      <c r="D371" s="37" t="s">
        <v>364</v>
      </c>
      <c r="E371" s="170">
        <f t="shared" si="48"/>
        <v>0</v>
      </c>
      <c r="F371" s="112"/>
      <c r="G371" s="112">
        <v>0</v>
      </c>
      <c r="H371" s="188"/>
      <c r="I371" s="112">
        <v>0</v>
      </c>
      <c r="J371" s="188"/>
      <c r="K371" s="112"/>
      <c r="L371" s="189"/>
    </row>
    <row r="372" spans="1:12" s="30" customFormat="1" ht="18.600000000000001" customHeight="1" x14ac:dyDescent="0.25">
      <c r="A372" s="79"/>
      <c r="B372" s="38" t="s">
        <v>410</v>
      </c>
      <c r="C372" s="42"/>
      <c r="D372" s="37" t="s">
        <v>411</v>
      </c>
      <c r="E372" s="170">
        <f t="shared" si="48"/>
        <v>0</v>
      </c>
      <c r="F372" s="112"/>
      <c r="G372" s="112"/>
      <c r="H372" s="188"/>
      <c r="I372" s="112">
        <v>0</v>
      </c>
      <c r="J372" s="188"/>
      <c r="K372" s="112"/>
      <c r="L372" s="189"/>
    </row>
    <row r="373" spans="1:12" s="49" customFormat="1" ht="18" customHeight="1" x14ac:dyDescent="0.2">
      <c r="A373" s="84" t="s">
        <v>107</v>
      </c>
      <c r="B373" s="70"/>
      <c r="C373" s="71"/>
      <c r="D373" s="26" t="s">
        <v>222</v>
      </c>
      <c r="E373" s="170">
        <f t="shared" si="48"/>
        <v>0</v>
      </c>
      <c r="F373" s="185"/>
      <c r="G373" s="185"/>
      <c r="H373" s="185"/>
      <c r="I373" s="185"/>
      <c r="J373" s="185"/>
      <c r="K373" s="185"/>
      <c r="L373" s="192"/>
    </row>
    <row r="374" spans="1:12" s="49" customFormat="1" ht="26.25" customHeight="1" x14ac:dyDescent="0.2">
      <c r="A374" s="675" t="s">
        <v>538</v>
      </c>
      <c r="B374" s="676"/>
      <c r="C374" s="676"/>
      <c r="D374" s="37" t="s">
        <v>108</v>
      </c>
      <c r="E374" s="170">
        <f t="shared" si="48"/>
        <v>0</v>
      </c>
      <c r="F374" s="185"/>
      <c r="G374" s="185"/>
      <c r="H374" s="188"/>
      <c r="I374" s="112"/>
      <c r="J374" s="188"/>
      <c r="K374" s="112"/>
      <c r="L374" s="189"/>
    </row>
    <row r="375" spans="1:12" s="49" customFormat="1" ht="30.75" customHeight="1" x14ac:dyDescent="0.2">
      <c r="A375" s="83"/>
      <c r="B375" s="672" t="s">
        <v>539</v>
      </c>
      <c r="C375" s="672"/>
      <c r="D375" s="37" t="s">
        <v>280</v>
      </c>
      <c r="E375" s="170">
        <f t="shared" si="48"/>
        <v>0</v>
      </c>
      <c r="F375" s="185"/>
      <c r="G375" s="185"/>
      <c r="H375" s="185"/>
      <c r="I375" s="185"/>
      <c r="J375" s="185"/>
      <c r="K375" s="185"/>
      <c r="L375" s="192"/>
    </row>
    <row r="376" spans="1:12" s="49" customFormat="1" ht="30.75" customHeight="1" x14ac:dyDescent="0.2">
      <c r="A376" s="83"/>
      <c r="B376" s="58"/>
      <c r="C376" s="59" t="s">
        <v>326</v>
      </c>
      <c r="D376" s="37" t="s">
        <v>329</v>
      </c>
      <c r="E376" s="170">
        <f t="shared" si="48"/>
        <v>0</v>
      </c>
      <c r="F376" s="185"/>
      <c r="G376" s="185"/>
      <c r="H376" s="185"/>
      <c r="I376" s="185"/>
      <c r="J376" s="185"/>
      <c r="K376" s="185"/>
      <c r="L376" s="192"/>
    </row>
    <row r="377" spans="1:12" s="49" customFormat="1" ht="24.75" customHeight="1" x14ac:dyDescent="0.2">
      <c r="A377" s="84"/>
      <c r="B377" s="663" t="s">
        <v>260</v>
      </c>
      <c r="C377" s="663"/>
      <c r="D377" s="60" t="s">
        <v>109</v>
      </c>
      <c r="E377" s="170">
        <f t="shared" si="48"/>
        <v>0</v>
      </c>
      <c r="F377" s="185"/>
      <c r="G377" s="185"/>
      <c r="H377" s="185"/>
      <c r="I377" s="185"/>
      <c r="J377" s="185"/>
      <c r="K377" s="185"/>
      <c r="L377" s="192"/>
    </row>
    <row r="378" spans="1:12" s="30" customFormat="1" ht="13.9" customHeight="1" x14ac:dyDescent="0.25">
      <c r="A378" s="78" t="s">
        <v>412</v>
      </c>
      <c r="B378" s="38"/>
      <c r="C378" s="38"/>
      <c r="D378" s="39" t="s">
        <v>750</v>
      </c>
      <c r="E378" s="170">
        <f t="shared" si="48"/>
        <v>0</v>
      </c>
      <c r="F378" s="99">
        <f>F379</f>
        <v>0</v>
      </c>
      <c r="G378" s="99">
        <f t="shared" ref="G378:L378" si="54">G379</f>
        <v>0</v>
      </c>
      <c r="H378" s="99">
        <f t="shared" si="54"/>
        <v>0</v>
      </c>
      <c r="I378" s="99">
        <f t="shared" si="54"/>
        <v>0</v>
      </c>
      <c r="J378" s="99">
        <f t="shared" si="54"/>
        <v>0</v>
      </c>
      <c r="K378" s="99">
        <f t="shared" si="54"/>
        <v>0</v>
      </c>
      <c r="L378" s="99">
        <f t="shared" si="54"/>
        <v>0</v>
      </c>
    </row>
    <row r="379" spans="1:12" s="30" customFormat="1" ht="30" customHeight="1" x14ac:dyDescent="0.25">
      <c r="A379" s="666" t="s">
        <v>32</v>
      </c>
      <c r="B379" s="667"/>
      <c r="C379" s="667"/>
      <c r="D379" s="39" t="s">
        <v>751</v>
      </c>
      <c r="E379" s="170">
        <f t="shared" si="48"/>
        <v>0</v>
      </c>
      <c r="F379" s="99">
        <f>F383</f>
        <v>0</v>
      </c>
      <c r="G379" s="99">
        <f t="shared" ref="G379:L379" si="55">G383</f>
        <v>0</v>
      </c>
      <c r="H379" s="99">
        <f t="shared" si="55"/>
        <v>0</v>
      </c>
      <c r="I379" s="99">
        <f t="shared" si="55"/>
        <v>0</v>
      </c>
      <c r="J379" s="99">
        <f t="shared" si="55"/>
        <v>0</v>
      </c>
      <c r="K379" s="99">
        <f t="shared" si="55"/>
        <v>0</v>
      </c>
      <c r="L379" s="99">
        <f t="shared" si="55"/>
        <v>0</v>
      </c>
    </row>
    <row r="380" spans="1:12" s="30" customFormat="1" ht="18.600000000000001" customHeight="1" x14ac:dyDescent="0.25">
      <c r="A380" s="78" t="s">
        <v>372</v>
      </c>
      <c r="B380" s="38"/>
      <c r="C380" s="38"/>
      <c r="D380" s="37" t="s">
        <v>420</v>
      </c>
      <c r="E380" s="170">
        <f t="shared" si="48"/>
        <v>0</v>
      </c>
      <c r="F380" s="112"/>
      <c r="G380" s="112"/>
      <c r="H380" s="112"/>
      <c r="I380" s="112"/>
      <c r="J380" s="112"/>
      <c r="K380" s="112"/>
      <c r="L380" s="112"/>
    </row>
    <row r="381" spans="1:12" s="30" customFormat="1" ht="42" customHeight="1" x14ac:dyDescent="0.25">
      <c r="A381" s="78"/>
      <c r="B381" s="668" t="s">
        <v>404</v>
      </c>
      <c r="C381" s="668"/>
      <c r="D381" s="37" t="s">
        <v>405</v>
      </c>
      <c r="E381" s="170">
        <f t="shared" si="48"/>
        <v>0</v>
      </c>
      <c r="F381" s="112"/>
      <c r="G381" s="112"/>
      <c r="H381" s="112"/>
      <c r="I381" s="112"/>
      <c r="J381" s="112"/>
      <c r="K381" s="112"/>
      <c r="L381" s="112"/>
    </row>
    <row r="382" spans="1:12" s="12" customFormat="1" ht="15" customHeight="1" x14ac:dyDescent="0.2">
      <c r="A382" s="20"/>
      <c r="B382" s="669" t="s">
        <v>739</v>
      </c>
      <c r="C382" s="669"/>
      <c r="D382" s="60" t="s">
        <v>740</v>
      </c>
      <c r="E382" s="170">
        <f t="shared" si="48"/>
        <v>0</v>
      </c>
      <c r="F382" s="184"/>
      <c r="G382" s="184"/>
      <c r="H382" s="184"/>
      <c r="I382" s="184"/>
      <c r="J382" s="184"/>
      <c r="K382" s="184"/>
      <c r="L382" s="184"/>
    </row>
    <row r="383" spans="1:12" s="30" customFormat="1" ht="28.5" customHeight="1" x14ac:dyDescent="0.2">
      <c r="A383" s="670" t="s">
        <v>311</v>
      </c>
      <c r="B383" s="671"/>
      <c r="C383" s="671"/>
      <c r="D383" s="37" t="s">
        <v>408</v>
      </c>
      <c r="E383" s="170">
        <f t="shared" si="48"/>
        <v>0</v>
      </c>
      <c r="F383" s="99">
        <f>F384+F385+F389+F393</f>
        <v>0</v>
      </c>
      <c r="G383" s="99">
        <f t="shared" ref="G383:L383" si="56">G384+G385+G389+G393</f>
        <v>0</v>
      </c>
      <c r="H383" s="99">
        <f t="shared" si="56"/>
        <v>0</v>
      </c>
      <c r="I383" s="99">
        <f t="shared" si="56"/>
        <v>0</v>
      </c>
      <c r="J383" s="99">
        <f t="shared" si="56"/>
        <v>0</v>
      </c>
      <c r="K383" s="99">
        <f t="shared" si="56"/>
        <v>0</v>
      </c>
      <c r="L383" s="99">
        <f t="shared" si="56"/>
        <v>0</v>
      </c>
    </row>
    <row r="384" spans="1:12" s="30" customFormat="1" ht="32.450000000000003" customHeight="1" x14ac:dyDescent="0.25">
      <c r="A384" s="78"/>
      <c r="B384" s="661" t="s">
        <v>86</v>
      </c>
      <c r="C384" s="661"/>
      <c r="D384" s="37" t="s">
        <v>87</v>
      </c>
      <c r="E384" s="170">
        <f t="shared" si="48"/>
        <v>0</v>
      </c>
      <c r="F384" s="112"/>
      <c r="G384" s="112"/>
      <c r="H384" s="188">
        <v>0</v>
      </c>
      <c r="I384" s="112">
        <v>0</v>
      </c>
      <c r="J384" s="188"/>
      <c r="K384" s="112"/>
      <c r="L384" s="189"/>
    </row>
    <row r="385" spans="1:12" s="30" customFormat="1" ht="44.25" customHeight="1" x14ac:dyDescent="0.25">
      <c r="A385" s="78"/>
      <c r="B385" s="661" t="s">
        <v>90</v>
      </c>
      <c r="C385" s="661"/>
      <c r="D385" s="37" t="s">
        <v>120</v>
      </c>
      <c r="E385" s="170">
        <f t="shared" si="48"/>
        <v>0</v>
      </c>
      <c r="F385" s="99">
        <f>SUM(F386:F388)</f>
        <v>0</v>
      </c>
      <c r="G385" s="99">
        <f t="shared" ref="G385:L385" si="57">SUM(G386:G388)</f>
        <v>0</v>
      </c>
      <c r="H385" s="99">
        <f t="shared" si="57"/>
        <v>0</v>
      </c>
      <c r="I385" s="99">
        <f t="shared" si="57"/>
        <v>0</v>
      </c>
      <c r="J385" s="99">
        <f t="shared" si="57"/>
        <v>0</v>
      </c>
      <c r="K385" s="99">
        <f t="shared" si="57"/>
        <v>0</v>
      </c>
      <c r="L385" s="99">
        <f t="shared" si="57"/>
        <v>0</v>
      </c>
    </row>
    <row r="386" spans="1:12" s="30" customFormat="1" ht="48" customHeight="1" x14ac:dyDescent="0.25">
      <c r="A386" s="78"/>
      <c r="B386" s="54"/>
      <c r="C386" s="44" t="s">
        <v>726</v>
      </c>
      <c r="D386" s="37" t="s">
        <v>140</v>
      </c>
      <c r="E386" s="170">
        <f t="shared" si="48"/>
        <v>0</v>
      </c>
      <c r="F386" s="112"/>
      <c r="G386" s="112"/>
      <c r="H386" s="188"/>
      <c r="I386" s="112"/>
      <c r="J386" s="188"/>
      <c r="K386" s="112"/>
      <c r="L386" s="189"/>
    </row>
    <row r="387" spans="1:12" s="30" customFormat="1" ht="28.5" customHeight="1" x14ac:dyDescent="0.25">
      <c r="A387" s="78"/>
      <c r="B387" s="54"/>
      <c r="C387" s="44" t="s">
        <v>141</v>
      </c>
      <c r="D387" s="37" t="s">
        <v>142</v>
      </c>
      <c r="E387" s="170">
        <f t="shared" si="48"/>
        <v>0</v>
      </c>
      <c r="F387" s="112"/>
      <c r="G387" s="112"/>
      <c r="H387" s="184"/>
      <c r="I387" s="112"/>
      <c r="J387" s="184"/>
      <c r="K387" s="112"/>
      <c r="L387" s="190"/>
    </row>
    <row r="388" spans="1:12" s="30" customFormat="1" ht="31.15" customHeight="1" x14ac:dyDescent="0.25">
      <c r="A388" s="78"/>
      <c r="B388" s="54"/>
      <c r="C388" s="44" t="s">
        <v>143</v>
      </c>
      <c r="D388" s="37" t="s">
        <v>144</v>
      </c>
      <c r="E388" s="170">
        <f t="shared" si="48"/>
        <v>0</v>
      </c>
      <c r="F388" s="112"/>
      <c r="G388" s="112"/>
      <c r="H388" s="188"/>
      <c r="I388" s="112"/>
      <c r="J388" s="188"/>
      <c r="K388" s="112"/>
      <c r="L388" s="189"/>
    </row>
    <row r="389" spans="1:12" s="30" customFormat="1" ht="44.25" customHeight="1" x14ac:dyDescent="0.25">
      <c r="A389" s="78"/>
      <c r="B389" s="661" t="s">
        <v>340</v>
      </c>
      <c r="C389" s="661"/>
      <c r="D389" s="37" t="s">
        <v>506</v>
      </c>
      <c r="E389" s="170">
        <f t="shared" si="48"/>
        <v>0</v>
      </c>
      <c r="F389" s="99">
        <f>SUM(F390:F392)</f>
        <v>0</v>
      </c>
      <c r="G389" s="99">
        <f t="shared" ref="G389:L389" si="58">SUM(G390:G392)</f>
        <v>0</v>
      </c>
      <c r="H389" s="99">
        <f t="shared" si="58"/>
        <v>0</v>
      </c>
      <c r="I389" s="99">
        <f t="shared" si="58"/>
        <v>0</v>
      </c>
      <c r="J389" s="99">
        <f t="shared" si="58"/>
        <v>0</v>
      </c>
      <c r="K389" s="99">
        <f t="shared" si="58"/>
        <v>0</v>
      </c>
      <c r="L389" s="99">
        <f t="shared" si="58"/>
        <v>0</v>
      </c>
    </row>
    <row r="390" spans="1:12" s="30" customFormat="1" ht="45" customHeight="1" x14ac:dyDescent="0.25">
      <c r="A390" s="78"/>
      <c r="B390" s="54"/>
      <c r="C390" s="44" t="s">
        <v>507</v>
      </c>
      <c r="D390" s="37" t="s">
        <v>508</v>
      </c>
      <c r="E390" s="170">
        <f t="shared" si="48"/>
        <v>0</v>
      </c>
      <c r="F390" s="112"/>
      <c r="G390" s="112"/>
      <c r="H390" s="188"/>
      <c r="I390" s="112"/>
      <c r="J390" s="188"/>
      <c r="K390" s="112"/>
      <c r="L390" s="189"/>
    </row>
    <row r="391" spans="1:12" s="30" customFormat="1" ht="42.75" customHeight="1" x14ac:dyDescent="0.25">
      <c r="A391" s="78"/>
      <c r="B391" s="54"/>
      <c r="C391" s="44" t="s">
        <v>167</v>
      </c>
      <c r="D391" s="37" t="s">
        <v>168</v>
      </c>
      <c r="E391" s="170">
        <f t="shared" si="48"/>
        <v>0</v>
      </c>
      <c r="F391" s="112"/>
      <c r="G391" s="112"/>
      <c r="H391" s="188"/>
      <c r="I391" s="112"/>
      <c r="J391" s="188"/>
      <c r="K391" s="112"/>
      <c r="L391" s="189"/>
    </row>
    <row r="392" spans="1:12" s="30" customFormat="1" ht="30.75" customHeight="1" x14ac:dyDescent="0.25">
      <c r="A392" s="78"/>
      <c r="B392" s="54"/>
      <c r="C392" s="44" t="s">
        <v>660</v>
      </c>
      <c r="D392" s="37" t="s">
        <v>661</v>
      </c>
      <c r="E392" s="170">
        <f t="shared" si="48"/>
        <v>0</v>
      </c>
      <c r="F392" s="112"/>
      <c r="G392" s="112"/>
      <c r="H392" s="188"/>
      <c r="I392" s="112"/>
      <c r="J392" s="188"/>
      <c r="K392" s="112"/>
      <c r="L392" s="189"/>
    </row>
    <row r="393" spans="1:12" s="30" customFormat="1" ht="28.5" customHeight="1" x14ac:dyDescent="0.25">
      <c r="A393" s="78"/>
      <c r="B393" s="661" t="s">
        <v>65</v>
      </c>
      <c r="C393" s="661"/>
      <c r="D393" s="37" t="s">
        <v>66</v>
      </c>
      <c r="E393" s="170">
        <f t="shared" si="48"/>
        <v>0</v>
      </c>
      <c r="F393" s="112"/>
      <c r="G393" s="112"/>
      <c r="H393" s="188"/>
      <c r="I393" s="112"/>
      <c r="J393" s="188"/>
      <c r="K393" s="112"/>
      <c r="L393" s="189"/>
    </row>
    <row r="394" spans="1:12" s="30" customFormat="1" ht="60.75" customHeight="1" x14ac:dyDescent="0.25">
      <c r="A394" s="664" t="s">
        <v>0</v>
      </c>
      <c r="B394" s="665"/>
      <c r="C394" s="665"/>
      <c r="D394" s="62" t="s">
        <v>662</v>
      </c>
      <c r="E394" s="170">
        <f t="shared" si="48"/>
        <v>0</v>
      </c>
      <c r="F394" s="186"/>
      <c r="G394" s="193"/>
      <c r="H394" s="188"/>
      <c r="I394" s="112"/>
      <c r="J394" s="188"/>
      <c r="K394" s="193"/>
      <c r="L394" s="189"/>
    </row>
    <row r="395" spans="1:12" s="30" customFormat="1" ht="27" customHeight="1" x14ac:dyDescent="0.25">
      <c r="A395" s="85"/>
      <c r="B395" s="661" t="s">
        <v>568</v>
      </c>
      <c r="C395" s="661"/>
      <c r="D395" s="52" t="s">
        <v>663</v>
      </c>
      <c r="E395" s="170">
        <f t="shared" si="48"/>
        <v>0</v>
      </c>
      <c r="F395" s="186"/>
      <c r="G395" s="193"/>
      <c r="H395" s="188"/>
      <c r="I395" s="112"/>
      <c r="J395" s="188"/>
      <c r="K395" s="193"/>
      <c r="L395" s="189"/>
    </row>
    <row r="396" spans="1:12" s="30" customFormat="1" ht="18.600000000000001" customHeight="1" x14ac:dyDescent="0.25">
      <c r="A396" s="85"/>
      <c r="B396" s="54"/>
      <c r="C396" s="38" t="s">
        <v>63</v>
      </c>
      <c r="D396" s="52" t="s">
        <v>664</v>
      </c>
      <c r="E396" s="170">
        <f t="shared" si="48"/>
        <v>0</v>
      </c>
      <c r="F396" s="194"/>
      <c r="G396" s="194"/>
      <c r="H396" s="195"/>
      <c r="I396" s="195"/>
      <c r="J396" s="195"/>
      <c r="K396" s="194"/>
      <c r="L396" s="196"/>
    </row>
    <row r="397" spans="1:12" s="30" customFormat="1" ht="18.600000000000001" customHeight="1" x14ac:dyDescent="0.25">
      <c r="A397" s="85"/>
      <c r="B397" s="54"/>
      <c r="C397" s="38" t="s">
        <v>64</v>
      </c>
      <c r="D397" s="52" t="s">
        <v>30</v>
      </c>
      <c r="E397" s="170">
        <f t="shared" si="48"/>
        <v>0</v>
      </c>
      <c r="F397" s="194"/>
      <c r="G397" s="194"/>
      <c r="H397" s="195"/>
      <c r="I397" s="195"/>
      <c r="J397" s="195"/>
      <c r="K397" s="194"/>
      <c r="L397" s="196"/>
    </row>
    <row r="398" spans="1:12" s="30" customFormat="1" ht="18.600000000000001" customHeight="1" x14ac:dyDescent="0.25">
      <c r="A398" s="85"/>
      <c r="B398" s="54"/>
      <c r="C398" s="38" t="s">
        <v>191</v>
      </c>
      <c r="D398" s="52" t="s">
        <v>31</v>
      </c>
      <c r="E398" s="170">
        <f t="shared" si="48"/>
        <v>0</v>
      </c>
      <c r="F398" s="194"/>
      <c r="G398" s="194"/>
      <c r="H398" s="195"/>
      <c r="I398" s="195"/>
      <c r="J398" s="195"/>
      <c r="K398" s="194"/>
      <c r="L398" s="196"/>
    </row>
    <row r="399" spans="1:12" s="30" customFormat="1" ht="29.25" customHeight="1" x14ac:dyDescent="0.25">
      <c r="A399" s="85"/>
      <c r="B399" s="663" t="s">
        <v>567</v>
      </c>
      <c r="C399" s="663"/>
      <c r="D399" s="52" t="s">
        <v>198</v>
      </c>
      <c r="E399" s="170">
        <f t="shared" si="48"/>
        <v>0</v>
      </c>
      <c r="F399" s="197"/>
      <c r="G399" s="197"/>
      <c r="H399" s="198"/>
      <c r="I399" s="199"/>
      <c r="J399" s="198"/>
      <c r="K399" s="197"/>
      <c r="L399" s="200"/>
    </row>
    <row r="400" spans="1:12" s="30" customFormat="1" ht="18.600000000000001" customHeight="1" x14ac:dyDescent="0.25">
      <c r="A400" s="85"/>
      <c r="B400" s="54"/>
      <c r="C400" s="38" t="s">
        <v>63</v>
      </c>
      <c r="D400" s="52" t="s">
        <v>199</v>
      </c>
      <c r="E400" s="170">
        <f t="shared" si="48"/>
        <v>0</v>
      </c>
      <c r="F400" s="194"/>
      <c r="G400" s="194"/>
      <c r="H400" s="194"/>
      <c r="I400" s="195"/>
      <c r="J400" s="194"/>
      <c r="K400" s="194"/>
      <c r="L400" s="201"/>
    </row>
    <row r="401" spans="1:12" s="30" customFormat="1" ht="18.600000000000001" customHeight="1" x14ac:dyDescent="0.25">
      <c r="A401" s="85"/>
      <c r="B401" s="54"/>
      <c r="C401" s="38" t="s">
        <v>64</v>
      </c>
      <c r="D401" s="52" t="s">
        <v>200</v>
      </c>
      <c r="E401" s="170">
        <f t="shared" si="48"/>
        <v>0</v>
      </c>
      <c r="F401" s="194"/>
      <c r="G401" s="194"/>
      <c r="H401" s="194"/>
      <c r="I401" s="195"/>
      <c r="J401" s="194"/>
      <c r="K401" s="194"/>
      <c r="L401" s="201"/>
    </row>
    <row r="402" spans="1:12" s="30" customFormat="1" ht="18.600000000000001" customHeight="1" x14ac:dyDescent="0.25">
      <c r="A402" s="85"/>
      <c r="B402" s="54"/>
      <c r="C402" s="38" t="s">
        <v>191</v>
      </c>
      <c r="D402" s="52" t="s">
        <v>201</v>
      </c>
      <c r="E402" s="170">
        <f t="shared" si="48"/>
        <v>0</v>
      </c>
      <c r="F402" s="194"/>
      <c r="G402" s="194"/>
      <c r="H402" s="194"/>
      <c r="I402" s="195"/>
      <c r="J402" s="194"/>
      <c r="K402" s="194"/>
      <c r="L402" s="201"/>
    </row>
    <row r="403" spans="1:12" s="30" customFormat="1" ht="28.5" customHeight="1" x14ac:dyDescent="0.25">
      <c r="A403" s="85"/>
      <c r="B403" s="661" t="s">
        <v>566</v>
      </c>
      <c r="C403" s="661"/>
      <c r="D403" s="52" t="s">
        <v>157</v>
      </c>
      <c r="E403" s="170">
        <f t="shared" si="48"/>
        <v>0</v>
      </c>
      <c r="F403" s="197"/>
      <c r="G403" s="197"/>
      <c r="H403" s="198"/>
      <c r="I403" s="199"/>
      <c r="J403" s="198"/>
      <c r="K403" s="197"/>
      <c r="L403" s="200"/>
    </row>
    <row r="404" spans="1:12" s="30" customFormat="1" ht="18.600000000000001" customHeight="1" x14ac:dyDescent="0.25">
      <c r="A404" s="85"/>
      <c r="B404" s="54"/>
      <c r="C404" s="38" t="s">
        <v>63</v>
      </c>
      <c r="D404" s="52" t="s">
        <v>158</v>
      </c>
      <c r="E404" s="170">
        <f t="shared" si="48"/>
        <v>0</v>
      </c>
      <c r="F404" s="194"/>
      <c r="G404" s="194"/>
      <c r="H404" s="194"/>
      <c r="I404" s="195"/>
      <c r="J404" s="194"/>
      <c r="K404" s="194"/>
      <c r="L404" s="201"/>
    </row>
    <row r="405" spans="1:12" s="30" customFormat="1" ht="18.600000000000001" customHeight="1" x14ac:dyDescent="0.25">
      <c r="A405" s="85"/>
      <c r="B405" s="54"/>
      <c r="C405" s="38" t="s">
        <v>64</v>
      </c>
      <c r="D405" s="52" t="s">
        <v>159</v>
      </c>
      <c r="E405" s="170">
        <f t="shared" si="48"/>
        <v>0</v>
      </c>
      <c r="F405" s="194"/>
      <c r="G405" s="194"/>
      <c r="H405" s="194"/>
      <c r="I405" s="195"/>
      <c r="J405" s="194"/>
      <c r="K405" s="194"/>
      <c r="L405" s="201"/>
    </row>
    <row r="406" spans="1:12" s="30" customFormat="1" ht="18.600000000000001" customHeight="1" x14ac:dyDescent="0.25">
      <c r="A406" s="85"/>
      <c r="B406" s="54"/>
      <c r="C406" s="38" t="s">
        <v>191</v>
      </c>
      <c r="D406" s="52" t="s">
        <v>160</v>
      </c>
      <c r="E406" s="170">
        <f t="shared" si="48"/>
        <v>0</v>
      </c>
      <c r="F406" s="194"/>
      <c r="G406" s="194"/>
      <c r="H406" s="194"/>
      <c r="I406" s="195"/>
      <c r="J406" s="194"/>
      <c r="K406" s="194"/>
      <c r="L406" s="201"/>
    </row>
    <row r="407" spans="1:12" s="30" customFormat="1" ht="30" customHeight="1" x14ac:dyDescent="0.25">
      <c r="A407" s="85"/>
      <c r="B407" s="661" t="s">
        <v>646</v>
      </c>
      <c r="C407" s="661"/>
      <c r="D407" s="52" t="s">
        <v>161</v>
      </c>
      <c r="E407" s="170">
        <f t="shared" si="48"/>
        <v>0</v>
      </c>
      <c r="F407" s="199"/>
      <c r="G407" s="199"/>
      <c r="H407" s="198"/>
      <c r="I407" s="199"/>
      <c r="J407" s="198"/>
      <c r="K407" s="199"/>
      <c r="L407" s="200"/>
    </row>
    <row r="408" spans="1:12" s="30" customFormat="1" ht="18.600000000000001" customHeight="1" x14ac:dyDescent="0.25">
      <c r="A408" s="85"/>
      <c r="B408" s="54"/>
      <c r="C408" s="38" t="s">
        <v>63</v>
      </c>
      <c r="D408" s="52" t="s">
        <v>162</v>
      </c>
      <c r="E408" s="170">
        <f t="shared" si="48"/>
        <v>0</v>
      </c>
      <c r="F408" s="194"/>
      <c r="G408" s="194"/>
      <c r="H408" s="194"/>
      <c r="I408" s="195"/>
      <c r="J408" s="194"/>
      <c r="K408" s="194"/>
      <c r="L408" s="201"/>
    </row>
    <row r="409" spans="1:12" s="30" customFormat="1" ht="18.600000000000001" customHeight="1" x14ac:dyDescent="0.25">
      <c r="A409" s="85"/>
      <c r="B409" s="54"/>
      <c r="C409" s="38" t="s">
        <v>64</v>
      </c>
      <c r="D409" s="52" t="s">
        <v>163</v>
      </c>
      <c r="E409" s="170">
        <f t="shared" si="48"/>
        <v>0</v>
      </c>
      <c r="F409" s="194"/>
      <c r="G409" s="194"/>
      <c r="H409" s="194"/>
      <c r="I409" s="195"/>
      <c r="J409" s="194"/>
      <c r="K409" s="194"/>
      <c r="L409" s="201"/>
    </row>
    <row r="410" spans="1:12" s="30" customFormat="1" ht="18.600000000000001" customHeight="1" x14ac:dyDescent="0.25">
      <c r="A410" s="85"/>
      <c r="B410" s="54"/>
      <c r="C410" s="38" t="s">
        <v>191</v>
      </c>
      <c r="D410" s="52" t="s">
        <v>164</v>
      </c>
      <c r="E410" s="170">
        <f t="shared" si="48"/>
        <v>0</v>
      </c>
      <c r="F410" s="194"/>
      <c r="G410" s="194"/>
      <c r="H410" s="194"/>
      <c r="I410" s="195"/>
      <c r="J410" s="194"/>
      <c r="K410" s="194"/>
      <c r="L410" s="201"/>
    </row>
    <row r="411" spans="1:12" s="30" customFormat="1" ht="33" customHeight="1" x14ac:dyDescent="0.25">
      <c r="A411" s="85"/>
      <c r="B411" s="661" t="s">
        <v>565</v>
      </c>
      <c r="C411" s="661"/>
      <c r="D411" s="52" t="s">
        <v>165</v>
      </c>
      <c r="E411" s="170">
        <f t="shared" si="48"/>
        <v>0</v>
      </c>
      <c r="F411" s="199"/>
      <c r="G411" s="199"/>
      <c r="H411" s="198"/>
      <c r="I411" s="199"/>
      <c r="J411" s="198"/>
      <c r="K411" s="199"/>
      <c r="L411" s="200"/>
    </row>
    <row r="412" spans="1:12" s="30" customFormat="1" ht="18.600000000000001" customHeight="1" x14ac:dyDescent="0.25">
      <c r="A412" s="85"/>
      <c r="B412" s="54"/>
      <c r="C412" s="38" t="s">
        <v>63</v>
      </c>
      <c r="D412" s="52" t="s">
        <v>166</v>
      </c>
      <c r="E412" s="170">
        <f t="shared" si="48"/>
        <v>0</v>
      </c>
      <c r="F412" s="194"/>
      <c r="G412" s="194"/>
      <c r="H412" s="194"/>
      <c r="I412" s="195"/>
      <c r="J412" s="194"/>
      <c r="K412" s="194"/>
      <c r="L412" s="201"/>
    </row>
    <row r="413" spans="1:12" s="30" customFormat="1" ht="18.600000000000001" customHeight="1" x14ac:dyDescent="0.25">
      <c r="A413" s="85"/>
      <c r="B413" s="54"/>
      <c r="C413" s="38" t="s">
        <v>64</v>
      </c>
      <c r="D413" s="52" t="s">
        <v>152</v>
      </c>
      <c r="E413" s="170">
        <f t="shared" si="48"/>
        <v>0</v>
      </c>
      <c r="F413" s="194"/>
      <c r="G413" s="194"/>
      <c r="H413" s="194"/>
      <c r="I413" s="195"/>
      <c r="J413" s="194"/>
      <c r="K413" s="194"/>
      <c r="L413" s="201"/>
    </row>
    <row r="414" spans="1:12" s="30" customFormat="1" ht="18.600000000000001" customHeight="1" x14ac:dyDescent="0.25">
      <c r="A414" s="85"/>
      <c r="B414" s="54"/>
      <c r="C414" s="38" t="s">
        <v>191</v>
      </c>
      <c r="D414" s="52" t="s">
        <v>153</v>
      </c>
      <c r="E414" s="170">
        <f t="shared" si="48"/>
        <v>0</v>
      </c>
      <c r="F414" s="194"/>
      <c r="G414" s="194"/>
      <c r="H414" s="194"/>
      <c r="I414" s="195"/>
      <c r="J414" s="194"/>
      <c r="K414" s="194"/>
      <c r="L414" s="201"/>
    </row>
    <row r="415" spans="1:12" s="30" customFormat="1" ht="28.15" customHeight="1" x14ac:dyDescent="0.25">
      <c r="A415" s="85"/>
      <c r="B415" s="661" t="s">
        <v>564</v>
      </c>
      <c r="C415" s="661"/>
      <c r="D415" s="52" t="s">
        <v>154</v>
      </c>
      <c r="E415" s="170">
        <f t="shared" si="48"/>
        <v>0</v>
      </c>
      <c r="F415" s="199"/>
      <c r="G415" s="199"/>
      <c r="H415" s="198"/>
      <c r="I415" s="199"/>
      <c r="J415" s="198"/>
      <c r="K415" s="199"/>
      <c r="L415" s="200"/>
    </row>
    <row r="416" spans="1:12" s="30" customFormat="1" ht="18.600000000000001" customHeight="1" x14ac:dyDescent="0.25">
      <c r="A416" s="85"/>
      <c r="B416" s="54"/>
      <c r="C416" s="38" t="s">
        <v>63</v>
      </c>
      <c r="D416" s="52" t="s">
        <v>155</v>
      </c>
      <c r="E416" s="170">
        <f t="shared" si="48"/>
        <v>0</v>
      </c>
      <c r="F416" s="194"/>
      <c r="G416" s="194"/>
      <c r="H416" s="194"/>
      <c r="I416" s="195"/>
      <c r="J416" s="194"/>
      <c r="K416" s="194"/>
      <c r="L416" s="201"/>
    </row>
    <row r="417" spans="1:12" s="30" customFormat="1" ht="18.600000000000001" customHeight="1" x14ac:dyDescent="0.25">
      <c r="A417" s="85"/>
      <c r="B417" s="54"/>
      <c r="C417" s="38" t="s">
        <v>64</v>
      </c>
      <c r="D417" s="52" t="s">
        <v>665</v>
      </c>
      <c r="E417" s="170">
        <f t="shared" si="48"/>
        <v>0</v>
      </c>
      <c r="F417" s="194"/>
      <c r="G417" s="194"/>
      <c r="H417" s="194"/>
      <c r="I417" s="195"/>
      <c r="J417" s="194"/>
      <c r="K417" s="194"/>
      <c r="L417" s="201"/>
    </row>
    <row r="418" spans="1:12" s="30" customFormat="1" ht="18.600000000000001" customHeight="1" x14ac:dyDescent="0.25">
      <c r="A418" s="85"/>
      <c r="B418" s="54"/>
      <c r="C418" s="38" t="s">
        <v>191</v>
      </c>
      <c r="D418" s="52" t="s">
        <v>666</v>
      </c>
      <c r="E418" s="170">
        <f t="shared" si="48"/>
        <v>0</v>
      </c>
      <c r="F418" s="194"/>
      <c r="G418" s="194"/>
      <c r="H418" s="194"/>
      <c r="I418" s="195"/>
      <c r="J418" s="194"/>
      <c r="K418" s="194"/>
      <c r="L418" s="201"/>
    </row>
    <row r="419" spans="1:12" s="30" customFormat="1" ht="27.75" customHeight="1" x14ac:dyDescent="0.25">
      <c r="A419" s="85"/>
      <c r="B419" s="661" t="s">
        <v>563</v>
      </c>
      <c r="C419" s="661"/>
      <c r="D419" s="52" t="s">
        <v>139</v>
      </c>
      <c r="E419" s="170">
        <f t="shared" si="48"/>
        <v>0</v>
      </c>
      <c r="F419" s="199"/>
      <c r="G419" s="199"/>
      <c r="H419" s="198"/>
      <c r="I419" s="199"/>
      <c r="J419" s="198"/>
      <c r="K419" s="199"/>
      <c r="L419" s="200"/>
    </row>
    <row r="420" spans="1:12" s="30" customFormat="1" ht="18.600000000000001" customHeight="1" x14ac:dyDescent="0.25">
      <c r="A420" s="85"/>
      <c r="B420" s="54"/>
      <c r="C420" s="38" t="s">
        <v>63</v>
      </c>
      <c r="D420" s="52" t="s">
        <v>460</v>
      </c>
      <c r="E420" s="170">
        <f t="shared" si="48"/>
        <v>0</v>
      </c>
      <c r="F420" s="194"/>
      <c r="G420" s="194"/>
      <c r="H420" s="194"/>
      <c r="I420" s="195"/>
      <c r="J420" s="194"/>
      <c r="K420" s="194"/>
      <c r="L420" s="201"/>
    </row>
    <row r="421" spans="1:12" s="30" customFormat="1" ht="18.600000000000001" customHeight="1" x14ac:dyDescent="0.25">
      <c r="A421" s="85"/>
      <c r="B421" s="54"/>
      <c r="C421" s="38" t="s">
        <v>64</v>
      </c>
      <c r="D421" s="52" t="s">
        <v>461</v>
      </c>
      <c r="E421" s="170">
        <f t="shared" si="48"/>
        <v>0</v>
      </c>
      <c r="F421" s="194"/>
      <c r="G421" s="194"/>
      <c r="H421" s="194"/>
      <c r="I421" s="195"/>
      <c r="J421" s="194"/>
      <c r="K421" s="194"/>
      <c r="L421" s="201"/>
    </row>
    <row r="422" spans="1:12" s="30" customFormat="1" ht="18.600000000000001" customHeight="1" x14ac:dyDescent="0.25">
      <c r="A422" s="85"/>
      <c r="B422" s="54"/>
      <c r="C422" s="38" t="s">
        <v>191</v>
      </c>
      <c r="D422" s="52" t="s">
        <v>462</v>
      </c>
      <c r="E422" s="170">
        <f t="shared" si="48"/>
        <v>0</v>
      </c>
      <c r="F422" s="194"/>
      <c r="G422" s="194"/>
      <c r="H422" s="194"/>
      <c r="I422" s="195"/>
      <c r="J422" s="194"/>
      <c r="K422" s="194"/>
      <c r="L422" s="201"/>
    </row>
    <row r="423" spans="1:12" s="30" customFormat="1" ht="33.6" customHeight="1" x14ac:dyDescent="0.25">
      <c r="A423" s="85"/>
      <c r="B423" s="661" t="s">
        <v>562</v>
      </c>
      <c r="C423" s="661"/>
      <c r="D423" s="52" t="s">
        <v>463</v>
      </c>
      <c r="E423" s="170">
        <f t="shared" si="48"/>
        <v>0</v>
      </c>
      <c r="F423" s="197"/>
      <c r="G423" s="197"/>
      <c r="H423" s="198"/>
      <c r="I423" s="199"/>
      <c r="J423" s="198"/>
      <c r="K423" s="197"/>
      <c r="L423" s="200"/>
    </row>
    <row r="424" spans="1:12" s="30" customFormat="1" ht="18.600000000000001" customHeight="1" x14ac:dyDescent="0.25">
      <c r="A424" s="85"/>
      <c r="B424" s="54"/>
      <c r="C424" s="38" t="s">
        <v>63</v>
      </c>
      <c r="D424" s="52" t="s">
        <v>464</v>
      </c>
      <c r="E424" s="170">
        <f t="shared" si="48"/>
        <v>0</v>
      </c>
      <c r="F424" s="194"/>
      <c r="G424" s="194"/>
      <c r="H424" s="194"/>
      <c r="I424" s="195"/>
      <c r="J424" s="194"/>
      <c r="K424" s="194"/>
      <c r="L424" s="201"/>
    </row>
    <row r="425" spans="1:12" s="30" customFormat="1" ht="18.600000000000001" customHeight="1" x14ac:dyDescent="0.25">
      <c r="A425" s="85"/>
      <c r="B425" s="54"/>
      <c r="C425" s="38" t="s">
        <v>64</v>
      </c>
      <c r="D425" s="52" t="s">
        <v>465</v>
      </c>
      <c r="E425" s="170">
        <f t="shared" ref="E425:E449" si="59">F425+G425+H425+I425</f>
        <v>0</v>
      </c>
      <c r="F425" s="194"/>
      <c r="G425" s="194"/>
      <c r="H425" s="194"/>
      <c r="I425" s="195"/>
      <c r="J425" s="194"/>
      <c r="K425" s="194"/>
      <c r="L425" s="201"/>
    </row>
    <row r="426" spans="1:12" s="30" customFormat="1" ht="18.600000000000001" customHeight="1" x14ac:dyDescent="0.25">
      <c r="A426" s="85"/>
      <c r="B426" s="54"/>
      <c r="C426" s="38" t="s">
        <v>191</v>
      </c>
      <c r="D426" s="52" t="s">
        <v>466</v>
      </c>
      <c r="E426" s="170">
        <f t="shared" si="59"/>
        <v>0</v>
      </c>
      <c r="F426" s="194"/>
      <c r="G426" s="194"/>
      <c r="H426" s="194"/>
      <c r="I426" s="195"/>
      <c r="J426" s="194"/>
      <c r="K426" s="194"/>
      <c r="L426" s="201"/>
    </row>
    <row r="427" spans="1:12" s="30" customFormat="1" ht="30" customHeight="1" x14ac:dyDescent="0.25">
      <c r="A427" s="85"/>
      <c r="B427" s="661" t="s">
        <v>132</v>
      </c>
      <c r="C427" s="661"/>
      <c r="D427" s="52" t="s">
        <v>444</v>
      </c>
      <c r="E427" s="170">
        <f t="shared" si="59"/>
        <v>0</v>
      </c>
      <c r="F427" s="197"/>
      <c r="G427" s="197"/>
      <c r="H427" s="198"/>
      <c r="I427" s="199"/>
      <c r="J427" s="198"/>
      <c r="K427" s="197"/>
      <c r="L427" s="200"/>
    </row>
    <row r="428" spans="1:12" s="30" customFormat="1" ht="18.600000000000001" customHeight="1" x14ac:dyDescent="0.25">
      <c r="A428" s="85"/>
      <c r="B428" s="54"/>
      <c r="C428" s="38" t="s">
        <v>63</v>
      </c>
      <c r="D428" s="52" t="s">
        <v>445</v>
      </c>
      <c r="E428" s="170">
        <f t="shared" si="59"/>
        <v>0</v>
      </c>
      <c r="F428" s="194"/>
      <c r="G428" s="194"/>
      <c r="H428" s="194"/>
      <c r="I428" s="195"/>
      <c r="J428" s="194"/>
      <c r="K428" s="194"/>
      <c r="L428" s="201"/>
    </row>
    <row r="429" spans="1:12" s="30" customFormat="1" ht="18.600000000000001" customHeight="1" x14ac:dyDescent="0.25">
      <c r="A429" s="85"/>
      <c r="B429" s="54"/>
      <c r="C429" s="38" t="s">
        <v>64</v>
      </c>
      <c r="D429" s="52" t="s">
        <v>446</v>
      </c>
      <c r="E429" s="170">
        <f t="shared" si="59"/>
        <v>0</v>
      </c>
      <c r="F429" s="194"/>
      <c r="G429" s="194"/>
      <c r="H429" s="194"/>
      <c r="I429" s="195"/>
      <c r="J429" s="194"/>
      <c r="K429" s="194"/>
      <c r="L429" s="201"/>
    </row>
    <row r="430" spans="1:12" s="30" customFormat="1" ht="18.600000000000001" customHeight="1" x14ac:dyDescent="0.25">
      <c r="A430" s="85"/>
      <c r="B430" s="54"/>
      <c r="C430" s="38" t="s">
        <v>191</v>
      </c>
      <c r="D430" s="52" t="s">
        <v>447</v>
      </c>
      <c r="E430" s="170">
        <f t="shared" si="59"/>
        <v>0</v>
      </c>
      <c r="F430" s="194"/>
      <c r="G430" s="194"/>
      <c r="H430" s="194"/>
      <c r="I430" s="195"/>
      <c r="J430" s="194"/>
      <c r="K430" s="194"/>
      <c r="L430" s="201"/>
    </row>
    <row r="431" spans="1:12" s="30" customFormat="1" ht="30" customHeight="1" x14ac:dyDescent="0.25">
      <c r="A431" s="85"/>
      <c r="B431" s="661" t="s">
        <v>131</v>
      </c>
      <c r="C431" s="661"/>
      <c r="D431" s="52" t="s">
        <v>448</v>
      </c>
      <c r="E431" s="170">
        <f t="shared" si="59"/>
        <v>0</v>
      </c>
      <c r="F431" s="197"/>
      <c r="G431" s="197"/>
      <c r="H431" s="198"/>
      <c r="I431" s="199"/>
      <c r="J431" s="198"/>
      <c r="K431" s="197"/>
      <c r="L431" s="200"/>
    </row>
    <row r="432" spans="1:12" s="30" customFormat="1" ht="18.600000000000001" customHeight="1" x14ac:dyDescent="0.25">
      <c r="A432" s="85"/>
      <c r="B432" s="54"/>
      <c r="C432" s="38" t="s">
        <v>63</v>
      </c>
      <c r="D432" s="52" t="s">
        <v>449</v>
      </c>
      <c r="E432" s="170">
        <f t="shared" si="59"/>
        <v>0</v>
      </c>
      <c r="F432" s="194"/>
      <c r="G432" s="194"/>
      <c r="H432" s="194"/>
      <c r="I432" s="195"/>
      <c r="J432" s="194"/>
      <c r="K432" s="194"/>
      <c r="L432" s="201"/>
    </row>
    <row r="433" spans="1:12" s="30" customFormat="1" ht="18.600000000000001" customHeight="1" x14ac:dyDescent="0.25">
      <c r="A433" s="85"/>
      <c r="B433" s="54"/>
      <c r="C433" s="38" t="s">
        <v>64</v>
      </c>
      <c r="D433" s="52" t="s">
        <v>450</v>
      </c>
      <c r="E433" s="170">
        <f t="shared" si="59"/>
        <v>0</v>
      </c>
      <c r="F433" s="194"/>
      <c r="G433" s="194"/>
      <c r="H433" s="194"/>
      <c r="I433" s="195"/>
      <c r="J433" s="194"/>
      <c r="K433" s="194"/>
      <c r="L433" s="201"/>
    </row>
    <row r="434" spans="1:12" s="30" customFormat="1" ht="18.600000000000001" customHeight="1" x14ac:dyDescent="0.25">
      <c r="A434" s="85"/>
      <c r="B434" s="54"/>
      <c r="C434" s="46" t="s">
        <v>191</v>
      </c>
      <c r="D434" s="52" t="s">
        <v>451</v>
      </c>
      <c r="E434" s="170">
        <f t="shared" si="59"/>
        <v>0</v>
      </c>
      <c r="F434" s="194"/>
      <c r="G434" s="194"/>
      <c r="H434" s="194"/>
      <c r="I434" s="195"/>
      <c r="J434" s="194"/>
      <c r="K434" s="194"/>
      <c r="L434" s="201"/>
    </row>
    <row r="435" spans="1:12" s="12" customFormat="1" ht="29.25" customHeight="1" x14ac:dyDescent="0.2">
      <c r="A435" s="21"/>
      <c r="B435" s="663" t="s">
        <v>639</v>
      </c>
      <c r="C435" s="663"/>
      <c r="D435" s="60" t="s">
        <v>452</v>
      </c>
      <c r="E435" s="170">
        <f t="shared" si="59"/>
        <v>0</v>
      </c>
      <c r="F435" s="202"/>
      <c r="G435" s="203"/>
      <c r="H435" s="198"/>
      <c r="I435" s="203"/>
      <c r="J435" s="198"/>
      <c r="K435" s="203"/>
      <c r="L435" s="200"/>
    </row>
    <row r="436" spans="1:12" s="30" customFormat="1" ht="18.600000000000001" customHeight="1" x14ac:dyDescent="0.25">
      <c r="A436" s="85"/>
      <c r="B436" s="54"/>
      <c r="C436" s="38" t="s">
        <v>63</v>
      </c>
      <c r="D436" s="52" t="s">
        <v>453</v>
      </c>
      <c r="E436" s="170">
        <f t="shared" si="59"/>
        <v>0</v>
      </c>
      <c r="F436" s="194"/>
      <c r="G436" s="194"/>
      <c r="H436" s="194"/>
      <c r="I436" s="195"/>
      <c r="J436" s="194"/>
      <c r="K436" s="194"/>
      <c r="L436" s="201"/>
    </row>
    <row r="437" spans="1:12" s="30" customFormat="1" ht="18.600000000000001" customHeight="1" x14ac:dyDescent="0.25">
      <c r="A437" s="85"/>
      <c r="B437" s="54"/>
      <c r="C437" s="38" t="s">
        <v>64</v>
      </c>
      <c r="D437" s="52" t="s">
        <v>454</v>
      </c>
      <c r="E437" s="170">
        <f t="shared" si="59"/>
        <v>0</v>
      </c>
      <c r="F437" s="194"/>
      <c r="G437" s="194"/>
      <c r="H437" s="194"/>
      <c r="I437" s="195"/>
      <c r="J437" s="194"/>
      <c r="K437" s="194"/>
      <c r="L437" s="201"/>
    </row>
    <row r="438" spans="1:12" s="30" customFormat="1" ht="18.600000000000001" customHeight="1" x14ac:dyDescent="0.25">
      <c r="A438" s="85"/>
      <c r="B438" s="54"/>
      <c r="C438" s="46" t="s">
        <v>191</v>
      </c>
      <c r="D438" s="52" t="s">
        <v>455</v>
      </c>
      <c r="E438" s="170">
        <f t="shared" si="59"/>
        <v>0</v>
      </c>
      <c r="F438" s="194"/>
      <c r="G438" s="194"/>
      <c r="H438" s="194"/>
      <c r="I438" s="195"/>
      <c r="J438" s="194"/>
      <c r="K438" s="194"/>
      <c r="L438" s="201"/>
    </row>
    <row r="439" spans="1:12" s="30" customFormat="1" ht="43.5" customHeight="1" x14ac:dyDescent="0.25">
      <c r="A439" s="85"/>
      <c r="B439" s="662" t="s">
        <v>540</v>
      </c>
      <c r="C439" s="662"/>
      <c r="D439" s="52" t="s">
        <v>295</v>
      </c>
      <c r="E439" s="170">
        <f t="shared" si="59"/>
        <v>0</v>
      </c>
      <c r="F439" s="204"/>
      <c r="G439" s="204"/>
      <c r="H439" s="198"/>
      <c r="I439" s="204"/>
      <c r="J439" s="198"/>
      <c r="K439" s="204"/>
      <c r="L439" s="200"/>
    </row>
    <row r="440" spans="1:12" s="30" customFormat="1" ht="18.600000000000001" customHeight="1" x14ac:dyDescent="0.25">
      <c r="A440" s="85"/>
      <c r="B440" s="63"/>
      <c r="C440" s="38" t="s">
        <v>63</v>
      </c>
      <c r="D440" s="52" t="s">
        <v>296</v>
      </c>
      <c r="E440" s="170">
        <f t="shared" si="59"/>
        <v>0</v>
      </c>
      <c r="F440" s="204"/>
      <c r="G440" s="204"/>
      <c r="H440" s="204"/>
      <c r="I440" s="204"/>
      <c r="J440" s="204"/>
      <c r="K440" s="204"/>
      <c r="L440" s="205"/>
    </row>
    <row r="441" spans="1:12" s="30" customFormat="1" ht="18.600000000000001" customHeight="1" x14ac:dyDescent="0.25">
      <c r="A441" s="88"/>
      <c r="B441" s="72"/>
      <c r="C441" s="34" t="s">
        <v>64</v>
      </c>
      <c r="D441" s="73" t="s">
        <v>297</v>
      </c>
      <c r="E441" s="170">
        <f t="shared" si="59"/>
        <v>0</v>
      </c>
      <c r="F441" s="206"/>
      <c r="G441" s="206"/>
      <c r="H441" s="206"/>
      <c r="I441" s="206"/>
      <c r="J441" s="206"/>
      <c r="K441" s="206"/>
      <c r="L441" s="207"/>
    </row>
    <row r="442" spans="1:12" s="30" customFormat="1" ht="30" customHeight="1" x14ac:dyDescent="0.2">
      <c r="A442" s="22"/>
      <c r="B442" s="662" t="s">
        <v>640</v>
      </c>
      <c r="C442" s="662"/>
      <c r="D442" s="60" t="s">
        <v>641</v>
      </c>
      <c r="E442" s="170">
        <f t="shared" si="59"/>
        <v>0</v>
      </c>
      <c r="F442" s="202"/>
      <c r="G442" s="202"/>
      <c r="H442" s="198"/>
      <c r="I442" s="202"/>
      <c r="J442" s="198"/>
      <c r="K442" s="202"/>
      <c r="L442" s="200"/>
    </row>
    <row r="443" spans="1:12" s="30" customFormat="1" ht="18.600000000000001" customHeight="1" x14ac:dyDescent="0.2">
      <c r="A443" s="22"/>
      <c r="B443" s="64"/>
      <c r="C443" s="46" t="s">
        <v>63</v>
      </c>
      <c r="D443" s="60" t="s">
        <v>643</v>
      </c>
      <c r="E443" s="170">
        <f t="shared" si="59"/>
        <v>0</v>
      </c>
      <c r="F443" s="202"/>
      <c r="G443" s="202"/>
      <c r="H443" s="202"/>
      <c r="I443" s="202"/>
      <c r="J443" s="202"/>
      <c r="K443" s="202"/>
      <c r="L443" s="208"/>
    </row>
    <row r="444" spans="1:12" s="30" customFormat="1" ht="18.600000000000001" customHeight="1" x14ac:dyDescent="0.2">
      <c r="A444" s="22"/>
      <c r="B444" s="64"/>
      <c r="C444" s="46" t="s">
        <v>64</v>
      </c>
      <c r="D444" s="60" t="s">
        <v>644</v>
      </c>
      <c r="E444" s="170">
        <f t="shared" si="59"/>
        <v>0</v>
      </c>
      <c r="F444" s="202"/>
      <c r="G444" s="202"/>
      <c r="H444" s="202"/>
      <c r="I444" s="202"/>
      <c r="J444" s="202"/>
      <c r="K444" s="202"/>
      <c r="L444" s="208"/>
    </row>
    <row r="445" spans="1:12" s="30" customFormat="1" ht="18.600000000000001" customHeight="1" x14ac:dyDescent="0.2">
      <c r="A445" s="22"/>
      <c r="B445" s="64"/>
      <c r="C445" s="46" t="s">
        <v>191</v>
      </c>
      <c r="D445" s="60" t="s">
        <v>486</v>
      </c>
      <c r="E445" s="170">
        <f t="shared" si="59"/>
        <v>0</v>
      </c>
      <c r="F445" s="202"/>
      <c r="G445" s="202"/>
      <c r="H445" s="202"/>
      <c r="I445" s="202"/>
      <c r="J445" s="202"/>
      <c r="K445" s="202"/>
      <c r="L445" s="208"/>
    </row>
    <row r="446" spans="1:12" s="30" customFormat="1" ht="29.25" customHeight="1" x14ac:dyDescent="0.2">
      <c r="A446" s="22"/>
      <c r="B446" s="662" t="s">
        <v>642</v>
      </c>
      <c r="C446" s="662"/>
      <c r="D446" s="60" t="s">
        <v>487</v>
      </c>
      <c r="E446" s="170">
        <f t="shared" si="59"/>
        <v>0</v>
      </c>
      <c r="F446" s="202"/>
      <c r="G446" s="202"/>
      <c r="H446" s="198"/>
      <c r="I446" s="202"/>
      <c r="J446" s="198"/>
      <c r="K446" s="202"/>
      <c r="L446" s="200"/>
    </row>
    <row r="447" spans="1:12" s="30" customFormat="1" ht="18.600000000000001" customHeight="1" x14ac:dyDescent="0.2">
      <c r="A447" s="22"/>
      <c r="B447" s="64"/>
      <c r="C447" s="46" t="s">
        <v>63</v>
      </c>
      <c r="D447" s="60" t="s">
        <v>11</v>
      </c>
      <c r="E447" s="170">
        <f t="shared" si="59"/>
        <v>0</v>
      </c>
      <c r="F447" s="202"/>
      <c r="G447" s="202"/>
      <c r="H447" s="202"/>
      <c r="I447" s="202"/>
      <c r="J447" s="202"/>
      <c r="K447" s="202"/>
      <c r="L447" s="208"/>
    </row>
    <row r="448" spans="1:12" s="30" customFormat="1" ht="18.600000000000001" customHeight="1" x14ac:dyDescent="0.2">
      <c r="A448" s="22"/>
      <c r="B448" s="64"/>
      <c r="C448" s="46" t="s">
        <v>64</v>
      </c>
      <c r="D448" s="60" t="s">
        <v>12</v>
      </c>
      <c r="E448" s="170">
        <f t="shared" si="59"/>
        <v>0</v>
      </c>
      <c r="F448" s="202"/>
      <c r="G448" s="202"/>
      <c r="H448" s="202"/>
      <c r="I448" s="202"/>
      <c r="J448" s="202"/>
      <c r="K448" s="202"/>
      <c r="L448" s="208"/>
    </row>
    <row r="449" spans="1:12" s="30" customFormat="1" ht="18.600000000000001" customHeight="1" thickBot="1" x14ac:dyDescent="0.25">
      <c r="A449" s="24"/>
      <c r="B449" s="89"/>
      <c r="C449" s="90" t="s">
        <v>191</v>
      </c>
      <c r="D449" s="91" t="s">
        <v>13</v>
      </c>
      <c r="E449" s="170">
        <f t="shared" si="59"/>
        <v>0</v>
      </c>
      <c r="F449" s="209"/>
      <c r="G449" s="209"/>
      <c r="H449" s="209"/>
      <c r="I449" s="209"/>
      <c r="J449" s="209"/>
      <c r="K449" s="209"/>
      <c r="L449" s="210"/>
    </row>
    <row r="450" spans="1:12" x14ac:dyDescent="0.2">
      <c r="A450" s="211"/>
      <c r="B450" s="211"/>
      <c r="C450" s="211"/>
      <c r="D450" s="211"/>
      <c r="E450" s="211"/>
      <c r="F450" s="211"/>
      <c r="G450" s="211"/>
      <c r="H450" s="211"/>
      <c r="I450" s="211"/>
      <c r="J450" s="211"/>
      <c r="K450" s="211"/>
      <c r="L450" s="211"/>
    </row>
    <row r="451" spans="1:12" x14ac:dyDescent="0.2">
      <c r="A451" s="212"/>
      <c r="B451" s="212"/>
      <c r="C451" s="212"/>
      <c r="D451" s="212"/>
      <c r="E451" s="212"/>
      <c r="F451" s="212"/>
      <c r="G451" s="212"/>
      <c r="H451" s="212"/>
      <c r="I451" s="212"/>
      <c r="J451" s="212"/>
      <c r="K451" s="212"/>
      <c r="L451" s="212"/>
    </row>
    <row r="452" spans="1:12" x14ac:dyDescent="0.2">
      <c r="A452" s="212"/>
      <c r="B452" s="213" t="s">
        <v>647</v>
      </c>
      <c r="C452" s="212"/>
      <c r="D452" s="212"/>
      <c r="E452" s="212"/>
      <c r="F452" s="212"/>
      <c r="G452" s="212"/>
      <c r="H452" s="212"/>
      <c r="I452" s="212"/>
      <c r="J452" s="212"/>
      <c r="K452" s="212"/>
      <c r="L452" s="212"/>
    </row>
    <row r="453" spans="1:12" x14ac:dyDescent="0.2">
      <c r="A453" s="214"/>
      <c r="B453" s="215"/>
      <c r="C453" s="213" t="s">
        <v>634</v>
      </c>
      <c r="D453" s="216"/>
      <c r="E453" s="217"/>
      <c r="F453" s="217"/>
      <c r="G453" s="217"/>
      <c r="H453" s="218"/>
      <c r="I453" s="212"/>
      <c r="J453" s="212"/>
      <c r="K453" s="212"/>
      <c r="L453" s="212"/>
    </row>
    <row r="454" spans="1:12" ht="15" x14ac:dyDescent="0.25">
      <c r="A454" s="219"/>
      <c r="B454" s="219"/>
      <c r="C454" s="220"/>
      <c r="D454" s="221"/>
      <c r="E454" s="219"/>
      <c r="F454" s="222" t="s">
        <v>794</v>
      </c>
      <c r="G454" s="223"/>
      <c r="H454" s="223"/>
      <c r="I454" s="174"/>
      <c r="J454" s="224" t="s">
        <v>793</v>
      </c>
      <c r="K454" s="174"/>
      <c r="L454" s="174"/>
    </row>
    <row r="455" spans="1:12" x14ac:dyDescent="0.2">
      <c r="A455" s="219"/>
      <c r="B455" s="219"/>
      <c r="C455" s="220"/>
      <c r="D455" s="225"/>
      <c r="E455" s="219"/>
      <c r="F455" s="226" t="s">
        <v>792</v>
      </c>
      <c r="G455" s="219"/>
      <c r="H455" s="227"/>
      <c r="I455" s="174"/>
      <c r="J455" s="174" t="s">
        <v>844</v>
      </c>
      <c r="K455" s="174"/>
      <c r="L455" s="174"/>
    </row>
    <row r="456" spans="1:12" x14ac:dyDescent="0.2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</row>
  </sheetData>
  <mergeCells count="105">
    <mergeCell ref="A5:H5"/>
    <mergeCell ref="A6:H6"/>
    <mergeCell ref="A9:C11"/>
    <mergeCell ref="D9:D11"/>
    <mergeCell ref="E9:I9"/>
    <mergeCell ref="B67:C67"/>
    <mergeCell ref="B87:C87"/>
    <mergeCell ref="A94:C94"/>
    <mergeCell ref="B95:C95"/>
    <mergeCell ref="B40:C40"/>
    <mergeCell ref="B74:C74"/>
    <mergeCell ref="A78:C78"/>
    <mergeCell ref="B81:C81"/>
    <mergeCell ref="B82:C82"/>
    <mergeCell ref="B83:C83"/>
    <mergeCell ref="A53:C53"/>
    <mergeCell ref="B55:C55"/>
    <mergeCell ref="B39:C39"/>
    <mergeCell ref="B69:C69"/>
    <mergeCell ref="A71:C71"/>
    <mergeCell ref="B75:C75"/>
    <mergeCell ref="B76:C76"/>
    <mergeCell ref="A72:C72"/>
    <mergeCell ref="J9:L9"/>
    <mergeCell ref="F10:I10"/>
    <mergeCell ref="J10:J11"/>
    <mergeCell ref="K10:K11"/>
    <mergeCell ref="L10:L11"/>
    <mergeCell ref="A31:C31"/>
    <mergeCell ref="B64:C64"/>
    <mergeCell ref="B43:C43"/>
    <mergeCell ref="B44:C44"/>
    <mergeCell ref="B37:C37"/>
    <mergeCell ref="B41:C41"/>
    <mergeCell ref="B45:C45"/>
    <mergeCell ref="B42:C42"/>
    <mergeCell ref="A63:C63"/>
    <mergeCell ref="A32:C32"/>
    <mergeCell ref="B35:C35"/>
    <mergeCell ref="B38:C38"/>
    <mergeCell ref="B175:C175"/>
    <mergeCell ref="A169:C169"/>
    <mergeCell ref="B146:C146"/>
    <mergeCell ref="A150:C150"/>
    <mergeCell ref="B80:C80"/>
    <mergeCell ref="B99:C99"/>
    <mergeCell ref="B103:C103"/>
    <mergeCell ref="B107:C107"/>
    <mergeCell ref="B180:C180"/>
    <mergeCell ref="B179:C179"/>
    <mergeCell ref="B177:C177"/>
    <mergeCell ref="B178:C178"/>
    <mergeCell ref="A170:C170"/>
    <mergeCell ref="B173:C173"/>
    <mergeCell ref="B176:C176"/>
    <mergeCell ref="B119:C119"/>
    <mergeCell ref="B115:C115"/>
    <mergeCell ref="B111:C111"/>
    <mergeCell ref="B142:C142"/>
    <mergeCell ref="B131:C131"/>
    <mergeCell ref="B135:C135"/>
    <mergeCell ref="B123:C123"/>
    <mergeCell ref="B127:C127"/>
    <mergeCell ref="B139:C139"/>
    <mergeCell ref="B375:C375"/>
    <mergeCell ref="B377:C377"/>
    <mergeCell ref="B200:C200"/>
    <mergeCell ref="A202:C202"/>
    <mergeCell ref="B181:C181"/>
    <mergeCell ref="B182:C182"/>
    <mergeCell ref="A191:C191"/>
    <mergeCell ref="B193:C193"/>
    <mergeCell ref="B183:C183"/>
    <mergeCell ref="A196:C196"/>
    <mergeCell ref="B205:C205"/>
    <mergeCell ref="B209:C209"/>
    <mergeCell ref="B210:C210"/>
    <mergeCell ref="A363:C363"/>
    <mergeCell ref="A374:C374"/>
    <mergeCell ref="B211:C211"/>
    <mergeCell ref="B197:C197"/>
    <mergeCell ref="B206:C206"/>
    <mergeCell ref="A394:C394"/>
    <mergeCell ref="B395:C395"/>
    <mergeCell ref="B399:C399"/>
    <mergeCell ref="B384:C384"/>
    <mergeCell ref="B385:C385"/>
    <mergeCell ref="B389:C389"/>
    <mergeCell ref="B393:C393"/>
    <mergeCell ref="A379:C379"/>
    <mergeCell ref="B381:C381"/>
    <mergeCell ref="B382:C382"/>
    <mergeCell ref="A383:C383"/>
    <mergeCell ref="B403:C403"/>
    <mergeCell ref="B407:C407"/>
    <mergeCell ref="B442:C442"/>
    <mergeCell ref="B446:C446"/>
    <mergeCell ref="B423:C423"/>
    <mergeCell ref="B427:C427"/>
    <mergeCell ref="B431:C431"/>
    <mergeCell ref="B435:C435"/>
    <mergeCell ref="B411:C411"/>
    <mergeCell ref="B439:C439"/>
    <mergeCell ref="B415:C415"/>
    <mergeCell ref="B419:C419"/>
  </mergeCells>
  <phoneticPr fontId="0" type="noConversion"/>
  <printOptions horizontalCentered="1"/>
  <pageMargins left="0.21" right="0.18" top="0.99555118110236207" bottom="0.39370078740157499" header="0.31496062992126" footer="0.25"/>
  <pageSetup scale="69" orientation="landscape" r:id="rId1"/>
  <headerFooter alignWithMargins="0">
    <oddFooter>&amp;R&amp;P</oddFooter>
  </headerFooter>
  <rowBreaks count="3" manualBreakCount="3">
    <brk id="376" max="11" man="1"/>
    <brk id="396" max="11" man="1"/>
    <brk id="425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88" zoomScaleNormal="75" zoomScaleSheetLayoutView="100" workbookViewId="0">
      <selection activeCell="I270" sqref="I270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778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777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8.8800000000000008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6.4</v>
      </c>
      <c r="I12" s="133">
        <f t="shared" si="1"/>
        <v>2.4800000000000004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8.8800000000000008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6.4</v>
      </c>
      <c r="I188" s="143">
        <f t="shared" si="21"/>
        <v>2.4800000000000004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8.8800000000000008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6.4</v>
      </c>
      <c r="I264" s="136">
        <f t="shared" si="23"/>
        <v>2.4800000000000004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8.8800000000000008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6.4</v>
      </c>
      <c r="I265" s="136">
        <f t="shared" si="24"/>
        <v>2.4800000000000004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8.8800000000000008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6.4</v>
      </c>
      <c r="I266" s="136">
        <f t="shared" si="25"/>
        <v>2.4800000000000004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>
        <v>0</v>
      </c>
      <c r="G268" s="135">
        <v>0</v>
      </c>
      <c r="H268" s="135">
        <v>6.4</v>
      </c>
      <c r="I268" s="137">
        <v>-6.4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>
        <v>0</v>
      </c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8.8800000000000008</v>
      </c>
      <c r="E270" s="135"/>
      <c r="F270" s="135"/>
      <c r="G270" s="135"/>
      <c r="H270" s="135"/>
      <c r="I270" s="137">
        <v>8.8800000000000008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>
        <v>0</v>
      </c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" zoomScaleNormal="75" zoomScaleSheetLayoutView="100" workbookViewId="0">
      <selection activeCell="G12" sqref="G12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4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>
        <v>0</v>
      </c>
      <c r="G68" s="135">
        <v>0</v>
      </c>
      <c r="H68" s="135">
        <v>0</v>
      </c>
      <c r="I68" s="137">
        <v>0</v>
      </c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ht="15" x14ac:dyDescent="0.25">
      <c r="A290" s="392"/>
      <c r="B290" s="393"/>
      <c r="C290" s="393"/>
      <c r="F290" s="6" t="s">
        <v>794</v>
      </c>
      <c r="G290" s="5"/>
      <c r="H290" s="5"/>
      <c r="I290" s="3"/>
      <c r="J290" s="224" t="s">
        <v>793</v>
      </c>
      <c r="K290" s="150"/>
      <c r="L290" s="150"/>
    </row>
    <row r="291" spans="1:12" ht="14.25" x14ac:dyDescent="0.2">
      <c r="A291" s="729" t="s">
        <v>724</v>
      </c>
      <c r="B291" s="729"/>
      <c r="C291" s="150"/>
      <c r="F291" s="11" t="s">
        <v>792</v>
      </c>
      <c r="G291" s="4"/>
      <c r="H291" s="10"/>
      <c r="I291" s="3"/>
      <c r="J291" s="174" t="s">
        <v>844</v>
      </c>
      <c r="K291" s="150"/>
      <c r="L291" s="150"/>
    </row>
    <row r="292" spans="1:12" x14ac:dyDescent="0.2">
      <c r="A292" s="810" t="s">
        <v>767</v>
      </c>
      <c r="B292" s="810"/>
      <c r="C292" s="150"/>
      <c r="J292" s="150"/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H294" sqref="H294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4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846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3" zoomScaleNormal="75" zoomScaleSheetLayoutView="100" workbookViewId="0">
      <selection activeCell="I60" sqref="I60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795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555</v>
      </c>
      <c r="E12" s="122"/>
      <c r="F12" s="133">
        <f t="shared" ref="F12:L12" si="1">F13+F188</f>
        <v>50</v>
      </c>
      <c r="G12" s="133">
        <f t="shared" si="1"/>
        <v>25</v>
      </c>
      <c r="H12" s="133">
        <f t="shared" si="1"/>
        <v>45</v>
      </c>
      <c r="I12" s="133">
        <f t="shared" si="1"/>
        <v>435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555</v>
      </c>
      <c r="E13" s="106"/>
      <c r="F13" s="120">
        <f t="shared" ref="F13:L13" si="2">F14+F180</f>
        <v>50</v>
      </c>
      <c r="G13" s="120">
        <f t="shared" si="2"/>
        <v>25</v>
      </c>
      <c r="H13" s="120">
        <f t="shared" si="2"/>
        <v>45</v>
      </c>
      <c r="I13" s="120">
        <f t="shared" si="2"/>
        <v>435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555</v>
      </c>
      <c r="E14" s="107"/>
      <c r="F14" s="121">
        <f>F15+F48+F152</f>
        <v>50</v>
      </c>
      <c r="G14" s="121">
        <f t="shared" ref="G14:L14" si="3">G15+G48+G152</f>
        <v>25</v>
      </c>
      <c r="H14" s="121">
        <f t="shared" si="3"/>
        <v>45</v>
      </c>
      <c r="I14" s="121">
        <f t="shared" si="3"/>
        <v>435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555</v>
      </c>
      <c r="E48" s="108"/>
      <c r="F48" s="118">
        <f>F49+F60+F61+F64+F69+F73+F76+F78+F79+F80+F81+F94+F95</f>
        <v>50</v>
      </c>
      <c r="G48" s="118">
        <f>G49+G60+G61+G64+G69+G73+G76+G78+G79+G80+G81+G94+G95</f>
        <v>25</v>
      </c>
      <c r="H48" s="118">
        <f>H49+H60+H61+H64+H69+H73+H76+H78+H79+H80+H81+H94+H95</f>
        <v>45</v>
      </c>
      <c r="I48" s="118">
        <f>I49+I60+I61+I64+I69+I73+I76+I78+I79+I80+I81+I94+I95</f>
        <v>435</v>
      </c>
      <c r="J48" s="108">
        <v>0</v>
      </c>
      <c r="K48" s="108">
        <v>0</v>
      </c>
      <c r="L48" s="109"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194.56</v>
      </c>
      <c r="E49" s="135"/>
      <c r="F49" s="136">
        <f t="shared" ref="F49:L49" si="8">SUM(F50:F59)</f>
        <v>50</v>
      </c>
      <c r="G49" s="136">
        <f t="shared" si="8"/>
        <v>17.5</v>
      </c>
      <c r="H49" s="136">
        <f t="shared" si="8"/>
        <v>45</v>
      </c>
      <c r="I49" s="136">
        <f t="shared" si="8"/>
        <v>82.06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136.16999999999999</v>
      </c>
      <c r="E52" s="135"/>
      <c r="F52" s="135">
        <v>50</v>
      </c>
      <c r="G52" s="135">
        <v>9.52</v>
      </c>
      <c r="H52" s="135">
        <v>29.49</v>
      </c>
      <c r="I52" s="137">
        <v>47.16</v>
      </c>
      <c r="J52" s="112">
        <v>0</v>
      </c>
      <c r="K52" s="129">
        <v>0</v>
      </c>
      <c r="L52" s="113">
        <v>0</v>
      </c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17.649999999999999</v>
      </c>
      <c r="E53" s="135"/>
      <c r="F53" s="135"/>
      <c r="G53" s="135">
        <v>2.58</v>
      </c>
      <c r="H53" s="135">
        <v>10.039999999999999</v>
      </c>
      <c r="I53" s="137">
        <v>5.03</v>
      </c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15.36</v>
      </c>
      <c r="E57" s="135"/>
      <c r="F57" s="135"/>
      <c r="G57" s="135">
        <v>3.02</v>
      </c>
      <c r="H57" s="135">
        <v>5.47</v>
      </c>
      <c r="I57" s="137">
        <v>6.87</v>
      </c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7.38</v>
      </c>
      <c r="E58" s="135"/>
      <c r="F58" s="135"/>
      <c r="G58" s="135">
        <v>2.38</v>
      </c>
      <c r="H58" s="135"/>
      <c r="I58" s="137">
        <v>5</v>
      </c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18</v>
      </c>
      <c r="E59" s="135"/>
      <c r="F59" s="135"/>
      <c r="G59" s="135"/>
      <c r="H59" s="135"/>
      <c r="I59" s="137">
        <v>18</v>
      </c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>
        <v>0</v>
      </c>
      <c r="G60" s="135">
        <v>0</v>
      </c>
      <c r="H60" s="135">
        <v>0</v>
      </c>
      <c r="I60" s="137">
        <v>0</v>
      </c>
      <c r="J60" s="112">
        <v>0</v>
      </c>
      <c r="K60" s="129">
        <v>0</v>
      </c>
      <c r="L60" s="113">
        <v>0</v>
      </c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7.44</v>
      </c>
      <c r="E61" s="135"/>
      <c r="F61" s="136">
        <f t="shared" ref="F61:L61" si="9">F62</f>
        <v>0</v>
      </c>
      <c r="G61" s="136">
        <f t="shared" si="9"/>
        <v>7.5</v>
      </c>
      <c r="H61" s="136">
        <f t="shared" si="9"/>
        <v>0</v>
      </c>
      <c r="I61" s="136">
        <f t="shared" si="9"/>
        <v>-0.06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7.44</v>
      </c>
      <c r="E62" s="135"/>
      <c r="F62" s="135"/>
      <c r="G62" s="135">
        <v>7.5</v>
      </c>
      <c r="H62" s="135"/>
      <c r="I62" s="137">
        <v>-0.06</v>
      </c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353</v>
      </c>
      <c r="E64" s="135"/>
      <c r="F64" s="136">
        <f t="shared" ref="F64:L64" si="10">SUM(F65:F68)</f>
        <v>0</v>
      </c>
      <c r="G64" s="136">
        <f t="shared" si="10"/>
        <v>0</v>
      </c>
      <c r="H64" s="136">
        <f t="shared" si="10"/>
        <v>0</v>
      </c>
      <c r="I64" s="136">
        <f t="shared" si="10"/>
        <v>353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320</v>
      </c>
      <c r="E65" s="135"/>
      <c r="F65" s="135"/>
      <c r="G65" s="135"/>
      <c r="H65" s="135"/>
      <c r="I65" s="137">
        <v>320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33</v>
      </c>
      <c r="E66" s="135"/>
      <c r="F66" s="135"/>
      <c r="G66" s="135"/>
      <c r="H66" s="135"/>
      <c r="I66" s="137">
        <v>33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1">SUM(F70:F72)</f>
        <v>0</v>
      </c>
      <c r="G69" s="136">
        <f t="shared" si="11"/>
        <v>0</v>
      </c>
      <c r="H69" s="136">
        <f t="shared" si="11"/>
        <v>0</v>
      </c>
      <c r="I69" s="136">
        <f t="shared" si="11"/>
        <v>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3"/>
        <v>0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0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>
        <v>0</v>
      </c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4" zoomScaleNormal="75" zoomScaleSheetLayoutView="100" workbookViewId="0">
      <selection activeCell="I65" sqref="I6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796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298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298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 t="shared" ref="D40:L40" si="7">D41+D42+D43+D44+D45+D46+D47</f>
        <v>0</v>
      </c>
      <c r="E40" s="110"/>
      <c r="F40" s="115">
        <f t="shared" si="7"/>
        <v>0</v>
      </c>
      <c r="G40" s="115">
        <f t="shared" si="7"/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298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298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298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298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298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298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58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58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46</v>
      </c>
      <c r="E268" s="135"/>
      <c r="F268" s="135"/>
      <c r="G268" s="135"/>
      <c r="H268" s="135">
        <v>58</v>
      </c>
      <c r="I268" s="137">
        <v>-12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12</v>
      </c>
      <c r="E270" s="135"/>
      <c r="F270" s="135"/>
      <c r="G270" s="135"/>
      <c r="H270" s="135"/>
      <c r="I270" s="137">
        <v>12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240</v>
      </c>
      <c r="E271" s="135"/>
      <c r="F271" s="135"/>
      <c r="G271" s="135"/>
      <c r="H271" s="135">
        <v>240</v>
      </c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J293" sqref="J293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809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>
        <v>0</v>
      </c>
      <c r="G17" s="135"/>
      <c r="H17" s="135"/>
      <c r="I17" s="137">
        <v>0</v>
      </c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>
        <v>0</v>
      </c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>
        <v>0</v>
      </c>
      <c r="G25" s="135"/>
      <c r="H25" s="135"/>
      <c r="I25" s="137">
        <v>0</v>
      </c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>
        <v>0</v>
      </c>
      <c r="I269" s="137">
        <v>0</v>
      </c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>
        <v>0</v>
      </c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>
        <v>0</v>
      </c>
      <c r="I271" s="137">
        <v>0</v>
      </c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4"/>
      <c r="H291" s="4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846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825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4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1" t="s">
        <v>824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2020</v>
      </c>
      <c r="K10" s="693">
        <v>2021</v>
      </c>
      <c r="L10" s="695">
        <v>2022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x14ac:dyDescent="0.2">
      <c r="A291" s="729" t="s">
        <v>724</v>
      </c>
      <c r="B291" s="729"/>
      <c r="C291" s="150"/>
      <c r="F291" s="148" t="s">
        <v>725</v>
      </c>
      <c r="J291" s="150"/>
      <c r="K291" s="150"/>
      <c r="L291" s="150"/>
    </row>
    <row r="292" spans="1:12" x14ac:dyDescent="0.2">
      <c r="A292" s="810" t="s">
        <v>767</v>
      </c>
      <c r="B292" s="810"/>
      <c r="C292" s="150"/>
      <c r="J292" s="150"/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  <c r="J294" s="150"/>
      <c r="K294" s="150"/>
      <c r="L294" s="150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48"/>
  <sheetViews>
    <sheetView tabSelected="1" view="pageBreakPreview" topLeftCell="A55" zoomScale="90" zoomScaleSheetLayoutView="90" workbookViewId="0">
      <selection activeCell="A55" sqref="A55:XFD5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9.8554687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174" customFormat="1" ht="15" x14ac:dyDescent="0.25">
      <c r="A1" s="172" t="s">
        <v>779</v>
      </c>
      <c r="B1" s="172"/>
      <c r="C1" s="172"/>
      <c r="D1" s="173"/>
      <c r="E1" s="174" t="s">
        <v>782</v>
      </c>
      <c r="I1" s="174" t="s">
        <v>786</v>
      </c>
    </row>
    <row r="2" spans="1:12" s="174" customFormat="1" ht="14.25" x14ac:dyDescent="0.2">
      <c r="A2" s="175" t="s">
        <v>780</v>
      </c>
      <c r="C2" s="175"/>
      <c r="D2" s="173"/>
      <c r="E2" s="174" t="s">
        <v>781</v>
      </c>
      <c r="I2" s="174" t="s">
        <v>787</v>
      </c>
    </row>
    <row r="3" spans="1:12" s="174" customFormat="1" ht="15" x14ac:dyDescent="0.25">
      <c r="A3" s="172" t="s">
        <v>789</v>
      </c>
      <c r="C3" s="176"/>
      <c r="D3" s="173"/>
      <c r="E3" s="174" t="s">
        <v>783</v>
      </c>
      <c r="F3" s="174" t="s">
        <v>837</v>
      </c>
      <c r="I3" s="174" t="s">
        <v>788</v>
      </c>
    </row>
    <row r="4" spans="1:12" s="174" customFormat="1" ht="15" x14ac:dyDescent="0.25">
      <c r="A4" s="172" t="s">
        <v>785</v>
      </c>
      <c r="B4" s="174" t="s">
        <v>801</v>
      </c>
      <c r="C4" s="176"/>
      <c r="D4" s="173"/>
      <c r="H4" s="174" t="s">
        <v>838</v>
      </c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4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 t="s">
        <v>799</v>
      </c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270" customFormat="1" ht="18.75" customHeight="1" x14ac:dyDescent="0.2">
      <c r="A9" s="698" t="s">
        <v>658</v>
      </c>
      <c r="B9" s="927"/>
      <c r="C9" s="707" t="s">
        <v>98</v>
      </c>
      <c r="D9" s="750" t="s">
        <v>843</v>
      </c>
      <c r="E9" s="932"/>
      <c r="F9" s="711"/>
      <c r="G9" s="711"/>
      <c r="H9" s="711"/>
      <c r="I9" s="711"/>
      <c r="J9" s="690" t="s">
        <v>667</v>
      </c>
      <c r="K9" s="690"/>
      <c r="L9" s="691"/>
    </row>
    <row r="10" spans="1:12" s="270" customFormat="1" ht="20.25" customHeight="1" x14ac:dyDescent="0.2">
      <c r="A10" s="928"/>
      <c r="B10" s="929"/>
      <c r="C10" s="748"/>
      <c r="D10" s="761" t="s">
        <v>692</v>
      </c>
      <c r="E10" s="761"/>
      <c r="F10" s="692" t="s">
        <v>693</v>
      </c>
      <c r="G10" s="692"/>
      <c r="H10" s="692"/>
      <c r="I10" s="762"/>
      <c r="J10" s="693">
        <v>2022</v>
      </c>
      <c r="K10" s="693">
        <v>2023</v>
      </c>
      <c r="L10" s="695">
        <v>2024</v>
      </c>
    </row>
    <row r="11" spans="1:12" s="270" customFormat="1" ht="48" customHeight="1" thickBot="1" x14ac:dyDescent="0.25">
      <c r="A11" s="930"/>
      <c r="B11" s="931"/>
      <c r="C11" s="749"/>
      <c r="D11" s="274" t="s">
        <v>694</v>
      </c>
      <c r="E11" s="275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4"/>
      <c r="K11" s="694"/>
      <c r="L11" s="696"/>
    </row>
    <row r="12" spans="1:12" s="229" customFormat="1" ht="41.25" customHeight="1" x14ac:dyDescent="0.2">
      <c r="A12" s="925" t="s">
        <v>764</v>
      </c>
      <c r="B12" s="926"/>
      <c r="C12" s="573"/>
      <c r="D12" s="305">
        <f t="shared" ref="D12:D77" si="0">F12+G12+H12+I12</f>
        <v>72689.87999999999</v>
      </c>
      <c r="E12" s="305"/>
      <c r="F12" s="306">
        <f t="shared" ref="F12:L12" si="1">F13+F188</f>
        <v>8778</v>
      </c>
      <c r="G12" s="306">
        <f t="shared" si="1"/>
        <v>8151</v>
      </c>
      <c r="H12" s="306">
        <f t="shared" si="1"/>
        <v>50907.4</v>
      </c>
      <c r="I12" s="306">
        <f>I13+I188</f>
        <v>4853.4799999999996</v>
      </c>
      <c r="J12" s="625">
        <f t="shared" si="1"/>
        <v>22880</v>
      </c>
      <c r="K12" s="625">
        <f t="shared" si="1"/>
        <v>22880</v>
      </c>
      <c r="L12" s="626">
        <f t="shared" si="1"/>
        <v>22880</v>
      </c>
    </row>
    <row r="13" spans="1:12" s="229" customFormat="1" ht="20.25" customHeight="1" x14ac:dyDescent="0.2">
      <c r="A13" s="913" t="s">
        <v>711</v>
      </c>
      <c r="B13" s="914"/>
      <c r="C13" s="574"/>
      <c r="D13" s="305">
        <f t="shared" si="0"/>
        <v>28210</v>
      </c>
      <c r="E13" s="307"/>
      <c r="F13" s="307">
        <f t="shared" ref="F13:L13" si="2">F14+F180</f>
        <v>8778</v>
      </c>
      <c r="G13" s="307">
        <f t="shared" si="2"/>
        <v>8151</v>
      </c>
      <c r="H13" s="307">
        <f t="shared" si="2"/>
        <v>6430</v>
      </c>
      <c r="I13" s="307">
        <f t="shared" si="2"/>
        <v>4851</v>
      </c>
      <c r="J13" s="627">
        <f t="shared" si="2"/>
        <v>22880</v>
      </c>
      <c r="K13" s="627">
        <f t="shared" si="2"/>
        <v>22880</v>
      </c>
      <c r="L13" s="628">
        <f t="shared" si="2"/>
        <v>22880</v>
      </c>
    </row>
    <row r="14" spans="1:12" s="229" customFormat="1" ht="19.5" customHeight="1" x14ac:dyDescent="0.2">
      <c r="A14" s="575" t="s">
        <v>313</v>
      </c>
      <c r="B14" s="361"/>
      <c r="C14" s="362" t="s">
        <v>314</v>
      </c>
      <c r="D14" s="305">
        <f t="shared" si="0"/>
        <v>28210</v>
      </c>
      <c r="E14" s="308"/>
      <c r="F14" s="308">
        <f>F15+F48+F152</f>
        <v>8778</v>
      </c>
      <c r="G14" s="308">
        <f t="shared" ref="G14:L14" si="3">G15+G48+G152</f>
        <v>8151</v>
      </c>
      <c r="H14" s="308">
        <f t="shared" si="3"/>
        <v>6430</v>
      </c>
      <c r="I14" s="308">
        <f t="shared" si="3"/>
        <v>4851</v>
      </c>
      <c r="J14" s="629">
        <f t="shared" si="3"/>
        <v>22880</v>
      </c>
      <c r="K14" s="629">
        <f t="shared" si="3"/>
        <v>22880</v>
      </c>
      <c r="L14" s="630">
        <f t="shared" si="3"/>
        <v>22880</v>
      </c>
    </row>
    <row r="15" spans="1:12" s="229" customFormat="1" ht="33.75" customHeight="1" x14ac:dyDescent="0.2">
      <c r="A15" s="917" t="s">
        <v>673</v>
      </c>
      <c r="B15" s="918"/>
      <c r="C15" s="362" t="s">
        <v>315</v>
      </c>
      <c r="D15" s="305">
        <f t="shared" si="0"/>
        <v>21905</v>
      </c>
      <c r="E15" s="309"/>
      <c r="F15" s="309">
        <f>F16+F33+F40</f>
        <v>6869</v>
      </c>
      <c r="G15" s="309">
        <f>G16+G33+G40</f>
        <v>5683</v>
      </c>
      <c r="H15" s="309">
        <f>H16+H33+H40</f>
        <v>5458</v>
      </c>
      <c r="I15" s="309">
        <f>I16+I33+I40</f>
        <v>3895</v>
      </c>
      <c r="J15" s="311">
        <f>'33.10.21'!J15+'33.10.30'!J15</f>
        <v>21290</v>
      </c>
      <c r="K15" s="311">
        <f>'33.10.21'!K15+'33.10.30'!K15</f>
        <v>21290</v>
      </c>
      <c r="L15" s="311">
        <f>'33.10.21'!L15+'33.10.30'!L15</f>
        <v>21290</v>
      </c>
    </row>
    <row r="16" spans="1:12" s="229" customFormat="1" ht="29.25" customHeight="1" x14ac:dyDescent="0.2">
      <c r="A16" s="917" t="s">
        <v>305</v>
      </c>
      <c r="B16" s="918"/>
      <c r="C16" s="362" t="s">
        <v>192</v>
      </c>
      <c r="D16" s="305">
        <f t="shared" si="0"/>
        <v>21410</v>
      </c>
      <c r="E16" s="309"/>
      <c r="F16" s="309">
        <f t="shared" ref="F16:L16" si="4">SUM(F17:F32)</f>
        <v>6732</v>
      </c>
      <c r="G16" s="309">
        <f t="shared" si="4"/>
        <v>5546</v>
      </c>
      <c r="H16" s="309">
        <f t="shared" si="4"/>
        <v>5338</v>
      </c>
      <c r="I16" s="309">
        <f t="shared" si="4"/>
        <v>3794</v>
      </c>
      <c r="J16" s="311">
        <f t="shared" si="4"/>
        <v>0</v>
      </c>
      <c r="K16" s="311">
        <f t="shared" si="4"/>
        <v>0</v>
      </c>
      <c r="L16" s="631">
        <f t="shared" si="4"/>
        <v>0</v>
      </c>
    </row>
    <row r="17" spans="1:12" s="229" customFormat="1" ht="15" customHeight="1" x14ac:dyDescent="0.2">
      <c r="A17" s="576"/>
      <c r="B17" s="577" t="s">
        <v>193</v>
      </c>
      <c r="C17" s="578" t="s">
        <v>194</v>
      </c>
      <c r="D17" s="305">
        <f t="shared" si="0"/>
        <v>12119</v>
      </c>
      <c r="E17" s="309"/>
      <c r="F17" s="309">
        <f>'30.10.05'!F17+'31.10.03'!F17+'33.10.08'!F17+'33.10.21'!F17+'33.10.30'!F17+'33.10.31'!F17+'36.10.50'!F17+'37.10.01'!F17+'39.10.01'!F17+'39.10.50'!F17+'40.10.15'!F17+'43.10.10'!F17+'43.10.14'!F17+'43.10.33'!F17+A!F17+B!F17</f>
        <v>4054</v>
      </c>
      <c r="G17" s="309">
        <f>'30.10.05'!G17+'31.10.03'!G17+'33.10.08'!G17+'33.10.21'!G17+'33.10.30'!G17+'33.10.31'!G17+'36.10.50'!G17+'37.10.01'!G17+'39.10.01'!G17+'39.10.50'!G17+'40.10.15'!G17+'43.10.10'!G17+'43.10.14'!G17+'43.10.33'!G17+A!G17+B!G17</f>
        <v>3168</v>
      </c>
      <c r="H17" s="309">
        <f>'30.10.05'!H17+'31.10.03'!H17+'33.10.08'!H17+'33.10.21'!H17+'33.10.30'!H17+'33.10.31'!H17+'36.10.50'!H17+'37.10.01'!H17+'39.10.01'!H17+'39.10.50'!H17+'40.10.15'!H17+'43.10.10'!H17+'43.10.14'!H17+'43.10.33'!H17+A!H17+B!H17</f>
        <v>3261</v>
      </c>
      <c r="I17" s="309">
        <f>'30.10.05'!I17+'31.10.03'!I17+'33.10.08'!I17+'33.10.21'!I17+'33.10.30'!I17+'33.10.31'!I17+'36.10.50'!I17+'37.10.01'!I17+'39.10.01'!I17+'39.10.50'!I17+'40.10.15'!I17+'43.10.10'!I17+'43.10.14'!I17+'43.10.33'!I17+A!I17+B!I17</f>
        <v>1636</v>
      </c>
      <c r="J17" s="311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311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631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243" customFormat="1" ht="15" customHeight="1" x14ac:dyDescent="0.2">
      <c r="A18" s="579"/>
      <c r="B18" s="469" t="s">
        <v>195</v>
      </c>
      <c r="C18" s="498" t="s">
        <v>196</v>
      </c>
      <c r="D18" s="305">
        <f t="shared" si="0"/>
        <v>0</v>
      </c>
      <c r="E18" s="309"/>
      <c r="F18" s="309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309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309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309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311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311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631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243" customFormat="1" ht="15" customHeight="1" x14ac:dyDescent="0.2">
      <c r="A19" s="579"/>
      <c r="B19" s="469" t="s">
        <v>264</v>
      </c>
      <c r="C19" s="498" t="s">
        <v>265</v>
      </c>
      <c r="D19" s="305">
        <f t="shared" si="0"/>
        <v>0</v>
      </c>
      <c r="E19" s="309"/>
      <c r="F19" s="309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309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309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309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311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311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631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229" customFormat="1" ht="15" customHeight="1" x14ac:dyDescent="0.2">
      <c r="A20" s="576"/>
      <c r="B20" s="577" t="s">
        <v>266</v>
      </c>
      <c r="C20" s="578" t="s">
        <v>267</v>
      </c>
      <c r="D20" s="305">
        <f t="shared" si="0"/>
        <v>6068</v>
      </c>
      <c r="E20" s="309"/>
      <c r="F20" s="309">
        <f>'30.10.05'!F20+'31.10.03'!F20+'33.10.08'!F20+'33.10.21'!F20+'33.10.30'!F20+'33.10.31'!F20+'36.10.50'!F20+'37.10.01'!F20+'39.10.01'!F20+'39.10.50'!F20+'40.10.15'!F20+'43.10.10'!F20+'43.10.14'!F20+'43.10.33'!F20+A!F20+B!F20</f>
        <v>1754</v>
      </c>
      <c r="G20" s="309">
        <f>'30.10.05'!G20+'31.10.03'!G20+'33.10.08'!G20+'33.10.21'!G20+'33.10.30'!G20+'33.10.31'!G20+'36.10.50'!G20+'37.10.01'!G20+'39.10.01'!G20+'39.10.50'!G20+'40.10.15'!G20+'43.10.10'!G20+'43.10.14'!G20+'43.10.33'!G20+A!G20+B!G20</f>
        <v>1556</v>
      </c>
      <c r="H20" s="309">
        <f>'30.10.05'!H20+'31.10.03'!H20+'33.10.08'!H20+'33.10.21'!H20+'33.10.30'!H20+'33.10.31'!H20+'36.10.50'!H20+'37.10.01'!H20+'39.10.01'!H20+'39.10.50'!H20+'40.10.15'!H20+'43.10.10'!H20+'43.10.14'!H20+'43.10.33'!H20+A!H20+B!H20</f>
        <v>1275</v>
      </c>
      <c r="I20" s="309">
        <f>'30.10.05'!I20+'31.10.03'!I20+'33.10.08'!I20+'33.10.21'!I20+'33.10.30'!I20+'33.10.31'!I20+'36.10.50'!I20+'37.10.01'!I20+'39.10.01'!I20+'39.10.50'!I20+'40.10.15'!I20+'43.10.10'!I20+'43.10.14'!I20+'43.10.33'!I20+A!I20+B!I20</f>
        <v>1483</v>
      </c>
      <c r="J20" s="311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311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631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229" customFormat="1" ht="15" customHeight="1" x14ac:dyDescent="0.2">
      <c r="A21" s="576"/>
      <c r="B21" s="577" t="s">
        <v>268</v>
      </c>
      <c r="C21" s="578" t="s">
        <v>269</v>
      </c>
      <c r="D21" s="305">
        <f t="shared" si="0"/>
        <v>1192</v>
      </c>
      <c r="E21" s="309"/>
      <c r="F21" s="309">
        <f>'30.10.05'!F21+'31.10.03'!F21+'33.10.08'!F21+'33.10.21'!F21+'33.10.30'!F21+'33.10.31'!F21+'36.10.50'!F21+'37.10.01'!F21+'39.10.01'!F21+'39.10.50'!F21+'40.10.15'!F21+'43.10.10'!F21+'43.10.14'!F21+'43.10.33'!F21+A!F21+B!F21</f>
        <v>390</v>
      </c>
      <c r="G21" s="309">
        <f>'30.10.05'!G21+'31.10.03'!G21+'33.10.08'!G21+'33.10.21'!G21+'33.10.30'!G21+'33.10.31'!G21+'36.10.50'!G21+'37.10.01'!G21+'39.10.01'!G21+'39.10.50'!G21+'40.10.15'!G21+'43.10.10'!G21+'43.10.14'!G21+'43.10.33'!G21+A!G21+B!G21</f>
        <v>300</v>
      </c>
      <c r="H21" s="309">
        <f>'30.10.05'!H21+'31.10.03'!H21+'33.10.08'!H21+'33.10.21'!H21+'33.10.30'!H21+'33.10.31'!H21+'36.10.50'!H21+'37.10.01'!H21+'39.10.01'!H21+'39.10.50'!H21+'40.10.15'!H21+'43.10.10'!H21+'43.10.14'!H21+'43.10.33'!H21+A!H21+B!H21</f>
        <v>290</v>
      </c>
      <c r="I21" s="309">
        <f>'30.10.05'!I21+'31.10.03'!I21+'33.10.08'!I21+'33.10.21'!I21+'33.10.30'!I21+'33.10.31'!I21+'36.10.50'!I21+'37.10.01'!I21+'39.10.01'!I21+'39.10.50'!I21+'40.10.15'!I21+'43.10.10'!I21+'43.10.14'!I21+'43.10.33'!I21+A!I21+B!I21</f>
        <v>212</v>
      </c>
      <c r="J21" s="311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311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631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229" customFormat="1" ht="15" customHeight="1" x14ac:dyDescent="0.2">
      <c r="A22" s="576"/>
      <c r="B22" s="577" t="s">
        <v>270</v>
      </c>
      <c r="C22" s="578" t="s">
        <v>271</v>
      </c>
      <c r="D22" s="305">
        <f t="shared" si="0"/>
        <v>0</v>
      </c>
      <c r="E22" s="309"/>
      <c r="F22" s="309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309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309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309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311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311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631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229" customFormat="1" ht="15" customHeight="1" x14ac:dyDescent="0.2">
      <c r="A23" s="576"/>
      <c r="B23" s="577" t="s">
        <v>272</v>
      </c>
      <c r="C23" s="578" t="s">
        <v>273</v>
      </c>
      <c r="D23" s="305">
        <f t="shared" si="0"/>
        <v>0</v>
      </c>
      <c r="E23" s="309"/>
      <c r="F23" s="309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309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309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309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311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311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631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229" customFormat="1" ht="15" customHeight="1" x14ac:dyDescent="0.2">
      <c r="A24" s="576"/>
      <c r="B24" s="577" t="s">
        <v>298</v>
      </c>
      <c r="C24" s="578" t="s">
        <v>299</v>
      </c>
      <c r="D24" s="305">
        <f t="shared" si="0"/>
        <v>0</v>
      </c>
      <c r="E24" s="309"/>
      <c r="F24" s="309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309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309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309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311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311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631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229" customFormat="1" ht="15" customHeight="1" x14ac:dyDescent="0.2">
      <c r="A25" s="576"/>
      <c r="B25" s="577" t="s">
        <v>300</v>
      </c>
      <c r="C25" s="578" t="s">
        <v>301</v>
      </c>
      <c r="D25" s="305">
        <f t="shared" si="0"/>
        <v>586</v>
      </c>
      <c r="E25" s="309"/>
      <c r="F25" s="309">
        <f>'30.10.05'!F25+'31.10.03'!F25+'33.10.08'!F25+'33.10.21'!F25+'33.10.30'!F25+'33.10.31'!F25+'36.10.50'!F25+'37.10.01'!F25+'39.10.01'!F25+'39.10.50'!F25+'40.10.15'!F25+'43.10.10'!F25+'43.10.14'!F25+'43.10.33'!F25+A!F25+B!F25</f>
        <v>161</v>
      </c>
      <c r="G25" s="309">
        <f>'30.10.05'!G25+'31.10.03'!G25+'33.10.08'!G25+'33.10.21'!G25+'33.10.30'!G25+'33.10.31'!G25+'36.10.50'!G25+'37.10.01'!G25+'39.10.01'!G25+'39.10.50'!G25+'40.10.15'!G25+'43.10.10'!G25+'43.10.14'!G25+'43.10.33'!G25+A!G25+B!G25</f>
        <v>150</v>
      </c>
      <c r="H25" s="309">
        <f>'30.10.05'!H25+'31.10.03'!H25+'33.10.08'!H25+'33.10.21'!H25+'33.10.30'!H25+'33.10.31'!H25+'36.10.50'!H25+'37.10.01'!H25+'39.10.01'!H25+'39.10.50'!H25+'40.10.15'!H25+'43.10.10'!H25+'43.10.14'!H25+'43.10.33'!H25+A!H25+B!H25</f>
        <v>150</v>
      </c>
      <c r="I25" s="309">
        <f>'30.10.05'!I25+'31.10.03'!I25+'33.10.08'!I25+'33.10.21'!I25+'33.10.30'!I25+'33.10.31'!I25+'36.10.50'!I25+'37.10.01'!I25+'39.10.01'!I25+'39.10.50'!I25+'40.10.15'!I25+'43.10.10'!I25+'43.10.14'!I25+'43.10.33'!I25+A!I25+B!I25</f>
        <v>125</v>
      </c>
      <c r="J25" s="311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311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631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229" customFormat="1" ht="15" customHeight="1" x14ac:dyDescent="0.2">
      <c r="A26" s="576"/>
      <c r="B26" s="577" t="s">
        <v>302</v>
      </c>
      <c r="C26" s="578" t="s">
        <v>303</v>
      </c>
      <c r="D26" s="305">
        <f t="shared" si="0"/>
        <v>12</v>
      </c>
      <c r="E26" s="309"/>
      <c r="F26" s="309">
        <f>'30.10.05'!F26+'31.10.03'!F26+'33.10.08'!F26+'33.10.21'!F26+'33.10.30'!F26+'33.10.31'!F26+'36.10.50'!F26+'37.10.01'!F26+'39.10.01'!F26+'39.10.50'!F26+'40.10.15'!F26+'43.10.10'!F26+'43.10.14'!F26+'43.10.33'!F26+A!F26+B!F26</f>
        <v>4</v>
      </c>
      <c r="G26" s="309">
        <f>'30.10.05'!G26+'31.10.03'!G26+'33.10.08'!G26+'33.10.21'!G26+'33.10.30'!G26+'33.10.31'!G26+'36.10.50'!G26+'37.10.01'!G26+'39.10.01'!G26+'39.10.50'!G26+'40.10.15'!G26+'43.10.10'!G26+'43.10.14'!G26+'43.10.33'!G26+A!G26+B!G26</f>
        <v>3</v>
      </c>
      <c r="H26" s="309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26" s="309">
        <f>'30.10.05'!I26+'31.10.03'!I26+'33.10.08'!I26+'33.10.21'!I26+'33.10.30'!I26+'33.10.31'!I26+'36.10.50'!I26+'37.10.01'!I26+'39.10.01'!I26+'39.10.50'!I26+'40.10.15'!I26+'43.10.10'!I26+'43.10.14'!I26+'43.10.33'!I26+A!I26+B!I26</f>
        <v>2</v>
      </c>
      <c r="J26" s="311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311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631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229" customFormat="1" ht="15" customHeight="1" x14ac:dyDescent="0.2">
      <c r="A27" s="360"/>
      <c r="B27" s="580" t="s">
        <v>614</v>
      </c>
      <c r="C27" s="578" t="s">
        <v>615</v>
      </c>
      <c r="D27" s="305">
        <f t="shared" si="0"/>
        <v>0</v>
      </c>
      <c r="E27" s="309"/>
      <c r="F27" s="309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309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309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27" s="309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311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311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631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229" customFormat="1" ht="15" customHeight="1" x14ac:dyDescent="0.2">
      <c r="A28" s="360"/>
      <c r="B28" s="580" t="s">
        <v>616</v>
      </c>
      <c r="C28" s="578" t="s">
        <v>186</v>
      </c>
      <c r="D28" s="305">
        <f t="shared" si="0"/>
        <v>0</v>
      </c>
      <c r="E28" s="309"/>
      <c r="F28" s="309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309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309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28" s="309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311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311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631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229" customFormat="1" ht="15" customHeight="1" x14ac:dyDescent="0.2">
      <c r="A29" s="360"/>
      <c r="B29" s="580" t="s">
        <v>121</v>
      </c>
      <c r="C29" s="578" t="s">
        <v>122</v>
      </c>
      <c r="D29" s="305">
        <f t="shared" si="0"/>
        <v>0</v>
      </c>
      <c r="E29" s="309"/>
      <c r="F29" s="309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309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309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309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311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311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631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229" customFormat="1" ht="15" customHeight="1" x14ac:dyDescent="0.2">
      <c r="A30" s="360"/>
      <c r="B30" s="406" t="s">
        <v>822</v>
      </c>
      <c r="C30" s="578" t="s">
        <v>821</v>
      </c>
      <c r="D30" s="305">
        <f t="shared" si="0"/>
        <v>688</v>
      </c>
      <c r="E30" s="309"/>
      <c r="F30" s="309">
        <f>'30.10.05'!F30+'31.10.03'!F30+'33.10.08'!F30+'33.10.21'!F30+'33.10.30'!F30+'33.10.31'!F30+'36.10.50'!F30+'37.10.01'!F30+'39.10.01'!F30+'39.10.50'!F30+'40.10.15'!F30+'43.10.10'!F30+'43.10.14'!F30+'43.10.33'!F30+A!F30+B!F30</f>
        <v>177</v>
      </c>
      <c r="G30" s="309">
        <f>'30.10.05'!G30+'31.10.03'!G30+'33.10.08'!G30+'33.10.21'!G30+'33.10.30'!G30+'33.10.31'!G30+'36.10.50'!G30+'37.10.01'!G30+'39.10.01'!G30+'39.10.50'!G30+'40.10.15'!G30+'43.10.10'!G30+'43.10.14'!G30+'43.10.33'!G30+A!G30+B!G30</f>
        <v>178</v>
      </c>
      <c r="H30" s="309">
        <f>'30.10.05'!H30+'31.10.03'!H30+'33.10.08'!H30+'33.10.21'!H30+'33.10.30'!H30+'33.10.31'!H30+'36.10.50'!H30+'37.10.01'!H30+'39.10.01'!H30+'39.10.50'!H30+'40.10.15'!H30+'43.10.10'!H30+'43.10.14'!H30+'43.10.33'!H30+A!H30+B!H30</f>
        <v>167</v>
      </c>
      <c r="I30" s="309">
        <f>'30.10.05'!I30+'31.10.03'!I30+'33.10.08'!I30+'33.10.21'!I30+'33.10.30'!I30+'33.10.31'!I30+'36.10.50'!I30+'37.10.01'!I30+'39.10.01'!I30+'39.10.50'!I30+'40.10.15'!I30+'43.10.10'!I30+'43.10.14'!I30+'43.10.33'!I30+A!I30+B!I30</f>
        <v>166</v>
      </c>
      <c r="J30" s="311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311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631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309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1" s="309">
        <f>'30.10.05'!G31+'31.10.03'!G31+'33.10.08'!G31+'33.10.21'!G31+'33.10.30'!G31+'33.10.31'!G31+'36.10.50'!G31+'37.10.01'!G31+'39.10.01'!G31+'39.10.50'!G31+'40.10.15'!G31+'43.10.10'!G31+'43.10.14'!G31+'43.10.33'!G31+A!G32+B!G31</f>
        <v>0</v>
      </c>
      <c r="H31" s="309">
        <f>'30.10.05'!H31+'31.10.03'!H31+'33.10.08'!H31+'33.10.21'!H31+'33.10.30'!H31+'33.10.31'!H31+'36.10.50'!H31+'37.10.01'!H31+'39.10.01'!H31+'39.10.50'!H31+'40.10.15'!H31+'43.10.10'!H31+'43.10.14'!H31+'43.10.33'!H31+A!H32+B!H31</f>
        <v>0</v>
      </c>
      <c r="I31" s="309">
        <f>'30.10.05'!I31+'31.10.03'!I31+'33.10.08'!I31+'33.10.21'!I31+'33.10.30'!I31+'33.10.31'!I31+'36.10.50'!I31+'37.10.01'!I31+'39.10.01'!I31+'39.10.50'!I31+'40.10.15'!I31+'43.10.10'!I31+'43.10.14'!I31+'43.10.33'!I31+A!I32+B!I31</f>
        <v>0</v>
      </c>
      <c r="J31" s="309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1" s="311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1" s="631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2" spans="1:12" s="229" customFormat="1" ht="15" customHeight="1" x14ac:dyDescent="0.2">
      <c r="A32" s="360"/>
      <c r="B32" s="577" t="s">
        <v>124</v>
      </c>
      <c r="C32" s="578" t="s">
        <v>125</v>
      </c>
      <c r="D32" s="305">
        <f t="shared" si="0"/>
        <v>745</v>
      </c>
      <c r="E32" s="309"/>
      <c r="F32" s="309">
        <f>'30.10.05'!F32+'31.10.03'!F32+'33.10.08'!F32+'33.10.21'!F32+'33.10.30'!F32+'33.10.31'!F32+'36.10.50'!F32+'37.10.01'!F32+'39.10.01'!F32+'39.10.50'!F32+'40.10.15'!F32+'43.10.10'!F32+'43.10.14'!F32+'43.10.33'!F32+A!F32+B!F32</f>
        <v>192</v>
      </c>
      <c r="G32" s="309">
        <f>'30.10.05'!G32+'31.10.03'!G32+'33.10.08'!G32+'33.10.21'!G32+'33.10.30'!G32+'33.10.31'!G32+'36.10.50'!G32+'37.10.01'!G32+'39.10.01'!G32+'39.10.50'!G32+'40.10.15'!G32+'43.10.10'!G32+'43.10.14'!G32+'43.10.33'!G32+A!G32+B!G32</f>
        <v>191</v>
      </c>
      <c r="H32" s="309">
        <f>'30.10.05'!H32+'31.10.03'!H32+'33.10.08'!H32+'33.10.21'!H32+'33.10.30'!H32+'33.10.31'!H32+'36.10.50'!H32+'37.10.01'!H32+'39.10.01'!H32+'39.10.50'!H32+'40.10.15'!H32+'43.10.10'!H32+'43.10.14'!H32+'43.10.33'!H32+A!H32+B!H32</f>
        <v>192</v>
      </c>
      <c r="I32" s="309">
        <f>'30.10.05'!I32+'31.10.03'!I32+'33.10.08'!I32+'33.10.21'!I32+'33.10.30'!I32+'33.10.31'!I32+'36.10.50'!I32+'37.10.01'!I32+'39.10.01'!I32+'39.10.50'!I32+'40.10.15'!I32+'43.10.10'!I32+'43.10.14'!I32+'43.10.33'!I32+A!I32+B!I32</f>
        <v>170</v>
      </c>
      <c r="J32" s="311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2" s="311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2" s="631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3" spans="1:12" s="229" customFormat="1" ht="17.25" customHeight="1" x14ac:dyDescent="0.2">
      <c r="A33" s="360" t="s">
        <v>156</v>
      </c>
      <c r="B33" s="577"/>
      <c r="C33" s="362" t="s">
        <v>126</v>
      </c>
      <c r="D33" s="305">
        <f t="shared" si="0"/>
        <v>0</v>
      </c>
      <c r="E33" s="309"/>
      <c r="F33" s="309">
        <f t="shared" ref="F33:L33" si="5">SUM(F34:F39)</f>
        <v>0</v>
      </c>
      <c r="G33" s="309">
        <f t="shared" si="5"/>
        <v>0</v>
      </c>
      <c r="H33" s="309">
        <f t="shared" si="5"/>
        <v>0</v>
      </c>
      <c r="I33" s="309">
        <f t="shared" si="5"/>
        <v>0</v>
      </c>
      <c r="J33" s="311">
        <f t="shared" si="5"/>
        <v>0</v>
      </c>
      <c r="K33" s="311">
        <f t="shared" si="5"/>
        <v>0</v>
      </c>
      <c r="L33" s="631">
        <f t="shared" si="5"/>
        <v>0</v>
      </c>
    </row>
    <row r="34" spans="1:12" s="229" customFormat="1" ht="15" customHeight="1" x14ac:dyDescent="0.2">
      <c r="A34" s="360"/>
      <c r="B34" s="577" t="s">
        <v>14</v>
      </c>
      <c r="C34" s="578" t="s">
        <v>127</v>
      </c>
      <c r="D34" s="305">
        <f t="shared" si="0"/>
        <v>0</v>
      </c>
      <c r="E34" s="309"/>
      <c r="F34" s="309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309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309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309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311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311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631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229" customFormat="1" ht="15" customHeight="1" x14ac:dyDescent="0.2">
      <c r="A35" s="360"/>
      <c r="B35" s="581" t="s">
        <v>820</v>
      </c>
      <c r="C35" s="578" t="s">
        <v>515</v>
      </c>
      <c r="D35" s="305">
        <f t="shared" si="0"/>
        <v>0</v>
      </c>
      <c r="E35" s="309"/>
      <c r="F35" s="309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309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309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309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311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311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631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229" customFormat="1" ht="15" customHeight="1" x14ac:dyDescent="0.2">
      <c r="A36" s="360"/>
      <c r="B36" s="577" t="s">
        <v>516</v>
      </c>
      <c r="C36" s="578" t="s">
        <v>517</v>
      </c>
      <c r="D36" s="305">
        <f t="shared" si="0"/>
        <v>0</v>
      </c>
      <c r="E36" s="309"/>
      <c r="F36" s="309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309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309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309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311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311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631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229" customFormat="1" ht="15" customHeight="1" x14ac:dyDescent="0.2">
      <c r="A37" s="360"/>
      <c r="B37" s="577" t="s">
        <v>518</v>
      </c>
      <c r="C37" s="578" t="s">
        <v>519</v>
      </c>
      <c r="D37" s="305">
        <f t="shared" si="0"/>
        <v>0</v>
      </c>
      <c r="E37" s="309"/>
      <c r="F37" s="309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37" s="309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309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309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311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311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631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229" customFormat="1" ht="15" customHeight="1" x14ac:dyDescent="0.2">
      <c r="A38" s="360"/>
      <c r="B38" s="582" t="s">
        <v>812</v>
      </c>
      <c r="C38" s="583" t="s">
        <v>811</v>
      </c>
      <c r="D38" s="305">
        <f t="shared" si="0"/>
        <v>0</v>
      </c>
      <c r="E38" s="309"/>
      <c r="F38" s="309">
        <f>'30.10.05'!F38+'31.10.03'!F38+'33.10.08'!F38+'33.10.21'!F38+'33.10.30'!F38+'33.10.31'!F38+'36.10.50'!F38+'37.10.01'!F38+'39.10.01'!F38+'39.10.50'!F38+'40.10.15'!F38+'43.10.10'!F38+'43.10.14'!F38+'43.10.33'!F38+A!F38+B!F38</f>
        <v>0</v>
      </c>
      <c r="G38" s="309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38" s="309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38" s="309">
        <f>'30.10.05'!I38+'31.10.03'!I38+'33.10.08'!I38+'33.10.21'!I38+'33.10.30'!I38+'33.10.31'!I38+'36.10.50'!I38+'37.10.01'!I38+'39.10.01'!I38+'39.10.50'!I38+'40.10.15'!I38+'43.10.10'!I38+'43.10.14'!I38+'43.10.33'!I38+A!I38+B!I38</f>
        <v>0</v>
      </c>
      <c r="J38" s="311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311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631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229" customFormat="1" ht="15" customHeight="1" x14ac:dyDescent="0.2">
      <c r="A39" s="576"/>
      <c r="B39" s="577" t="s">
        <v>772</v>
      </c>
      <c r="C39" s="578" t="s">
        <v>773</v>
      </c>
      <c r="D39" s="305">
        <f t="shared" si="0"/>
        <v>0</v>
      </c>
      <c r="E39" s="309"/>
      <c r="F39" s="309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39" s="309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39" s="309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39" s="309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39" s="311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39" s="311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39" s="631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0" spans="1:12" s="229" customFormat="1" ht="16.5" customHeight="1" x14ac:dyDescent="0.2">
      <c r="A40" s="584" t="s">
        <v>818</v>
      </c>
      <c r="B40" s="580"/>
      <c r="C40" s="362" t="s">
        <v>578</v>
      </c>
      <c r="D40" s="313">
        <f>D41+D42+D43+D44+D45+D46+D47</f>
        <v>495</v>
      </c>
      <c r="E40" s="309"/>
      <c r="F40" s="309">
        <f>F41+F42+F43+F44+F45+F46+F47</f>
        <v>137</v>
      </c>
      <c r="G40" s="309">
        <f t="shared" ref="G40:L40" si="6">G41+G42+G43+G44+G45+G46+G47</f>
        <v>137</v>
      </c>
      <c r="H40" s="309">
        <f t="shared" si="6"/>
        <v>120</v>
      </c>
      <c r="I40" s="309">
        <f t="shared" si="6"/>
        <v>101</v>
      </c>
      <c r="J40" s="311">
        <f t="shared" si="6"/>
        <v>0</v>
      </c>
      <c r="K40" s="311">
        <f t="shared" si="6"/>
        <v>0</v>
      </c>
      <c r="L40" s="311">
        <f t="shared" si="6"/>
        <v>0</v>
      </c>
    </row>
    <row r="41" spans="1:12" s="229" customFormat="1" ht="15.6" customHeight="1" x14ac:dyDescent="0.2">
      <c r="A41" s="360"/>
      <c r="B41" s="580" t="s">
        <v>579</v>
      </c>
      <c r="C41" s="578" t="s">
        <v>580</v>
      </c>
      <c r="D41" s="305">
        <f t="shared" si="0"/>
        <v>11</v>
      </c>
      <c r="E41" s="309"/>
      <c r="F41" s="309">
        <f>'30.10.05'!F41+'31.10.03'!F41+'33.10.08'!F41+'33.10.21'!F41+'33.10.30'!F41+'33.10.31'!F41+'36.10.50'!F41+'37.10.01'!F41+'39.10.01'!F41+'39.10.50'!F41+'40.10.15'!F41+'43.10.10'!F41+'43.10.14'!F41+'43.10.33'!F41+A!F41+B!F41</f>
        <v>3</v>
      </c>
      <c r="G41" s="309">
        <f>'30.10.05'!G41+'31.10.03'!G41+'33.10.08'!G41+'33.10.21'!G41+'33.10.30'!G41+'33.10.31'!G41+'36.10.50'!G41+'37.10.01'!G41+'39.10.01'!G41+'39.10.50'!G41+'40.10.15'!G41+'43.10.10'!G41+'43.10.14'!G41+'43.10.33'!G41+A!G41+B!G41</f>
        <v>3</v>
      </c>
      <c r="H41" s="309">
        <f>'30.10.05'!H41+'31.10.03'!H41+'33.10.08'!H41+'33.10.21'!H41+'33.10.30'!H41+'33.10.31'!H41+'36.10.50'!H41+'37.10.01'!H41+'39.10.01'!H41+'39.10.50'!H41+'40.10.15'!H41+'43.10.10'!H41+'43.10.14'!H41+'43.10.33'!H41+A!H41+B!H41</f>
        <v>3</v>
      </c>
      <c r="I41" s="309">
        <f>'30.10.05'!I41+'31.10.03'!I41+'33.10.08'!I41+'33.10.21'!I41+'33.10.30'!I41+'33.10.31'!I41+'36.10.50'!I41+'37.10.01'!I41+'39.10.01'!I41+'39.10.50'!I41+'40.10.15'!I41+'43.10.10'!I41+'43.10.14'!I41+'43.10.33'!I41+A!I41+B!I41</f>
        <v>2</v>
      </c>
      <c r="J41" s="311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311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631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229" customFormat="1" ht="15.6" customHeight="1" x14ac:dyDescent="0.2">
      <c r="A42" s="360"/>
      <c r="B42" s="580" t="s">
        <v>581</v>
      </c>
      <c r="C42" s="578" t="s">
        <v>582</v>
      </c>
      <c r="D42" s="305">
        <f t="shared" si="0"/>
        <v>0</v>
      </c>
      <c r="E42" s="309"/>
      <c r="F42" s="309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309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309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309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311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311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631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229" customFormat="1" ht="15.6" customHeight="1" x14ac:dyDescent="0.2">
      <c r="A43" s="360"/>
      <c r="B43" s="580" t="s">
        <v>583</v>
      </c>
      <c r="C43" s="578" t="s">
        <v>488</v>
      </c>
      <c r="D43" s="305">
        <f t="shared" si="0"/>
        <v>0</v>
      </c>
      <c r="E43" s="309"/>
      <c r="F43" s="309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309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309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309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311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311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631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229" customFormat="1" ht="15.6" customHeight="1" x14ac:dyDescent="0.2">
      <c r="A44" s="360"/>
      <c r="B44" s="585" t="s">
        <v>489</v>
      </c>
      <c r="C44" s="578" t="s">
        <v>657</v>
      </c>
      <c r="D44" s="305">
        <f t="shared" si="0"/>
        <v>0</v>
      </c>
      <c r="E44" s="309"/>
      <c r="F44" s="309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309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309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309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311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311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631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229" customFormat="1" ht="15.6" customHeight="1" x14ac:dyDescent="0.2">
      <c r="A45" s="360"/>
      <c r="B45" s="585" t="s">
        <v>180</v>
      </c>
      <c r="C45" s="578" t="s">
        <v>635</v>
      </c>
      <c r="D45" s="305">
        <f t="shared" si="0"/>
        <v>0</v>
      </c>
      <c r="E45" s="309"/>
      <c r="F45" s="309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309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309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309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311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311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631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229" customFormat="1" ht="15.6" customHeight="1" x14ac:dyDescent="0.2">
      <c r="A46" s="360"/>
      <c r="B46" s="580" t="s">
        <v>636</v>
      </c>
      <c r="C46" s="578" t="s">
        <v>637</v>
      </c>
      <c r="D46" s="305">
        <f t="shared" si="0"/>
        <v>0</v>
      </c>
      <c r="E46" s="309"/>
      <c r="F46" s="309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46" s="309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46" s="309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46" s="309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46" s="311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311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631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92" customFormat="1" ht="15.6" customHeight="1" x14ac:dyDescent="0.2">
      <c r="A47" s="584"/>
      <c r="B47" s="586" t="s">
        <v>816</v>
      </c>
      <c r="C47" s="583" t="s">
        <v>817</v>
      </c>
      <c r="D47" s="310">
        <f t="shared" si="0"/>
        <v>484</v>
      </c>
      <c r="E47" s="311"/>
      <c r="F47" s="309">
        <f>'30.10.05'!F47+'31.10.03'!F47+'33.10.08'!F47+'33.10.21'!F47+'33.10.30'!F47+'33.10.31'!F47+'36.10.50'!F47+'37.10.01'!F47+'39.10.01'!F47+'39.10.50'!F47+'40.10.15'!F47+'43.10.10'!F47+'43.10.14'!F47+'43.10.33'!F47+A!F47+B!F47</f>
        <v>134</v>
      </c>
      <c r="G47" s="309">
        <f>'30.10.05'!G47+'31.10.03'!G47+'33.10.08'!G47+'33.10.21'!G47+'33.10.30'!G47+'33.10.31'!G47+'36.10.50'!G47+'37.10.01'!G47+'39.10.01'!G47+'39.10.50'!G47+'40.10.15'!G47+'43.10.10'!G47+'43.10.14'!G47+'43.10.33'!G47+A!G47+B!G47</f>
        <v>134</v>
      </c>
      <c r="H47" s="309">
        <f>'30.10.05'!H47+'31.10.03'!H47+'33.10.08'!H47+'33.10.21'!H47+'33.10.30'!H47+'33.10.31'!H47+'36.10.50'!H47+'37.10.01'!H47+'39.10.01'!H47+'39.10.50'!H47+'40.10.15'!H47+'43.10.10'!H47+'43.10.14'!H47+'43.10.33'!H47+A!H47+B!H47</f>
        <v>117</v>
      </c>
      <c r="I47" s="309">
        <f>'30.10.05'!I47+'31.10.03'!I47+'33.10.08'!I47+'33.10.21'!I47+'33.10.30'!I47+'33.10.31'!I47+'36.10.50'!I47+'37.10.01'!I47+'39.10.01'!I47+'39.10.50'!I47+'40.10.15'!I47+'43.10.10'!I47+'43.10.14'!I47+'43.10.33'!I47+A!I47+B!I47</f>
        <v>99</v>
      </c>
      <c r="J47" s="311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47" s="311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47" s="311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48" spans="1:12" s="229" customFormat="1" ht="32.25" customHeight="1" x14ac:dyDescent="0.2">
      <c r="A48" s="921" t="s">
        <v>733</v>
      </c>
      <c r="B48" s="922"/>
      <c r="C48" s="362" t="s">
        <v>37</v>
      </c>
      <c r="D48" s="305">
        <f t="shared" si="0"/>
        <v>6145</v>
      </c>
      <c r="E48" s="309"/>
      <c r="F48" s="309">
        <f>F49+F60+F61+F64+F69+F73+F76+F78+F79+F80+F81+F94+F95</f>
        <v>1869</v>
      </c>
      <c r="G48" s="309">
        <f>G49+G60+G61+G64+G69+G73+G76+G78+G79+G80+G81+G94+G95</f>
        <v>2428</v>
      </c>
      <c r="H48" s="309">
        <f>H49+H60+H61+H64+H69+H73+H76+H78+H79+H80+H81+H94+H95</f>
        <v>932</v>
      </c>
      <c r="I48" s="309">
        <f>I49+I60+I61+I64+I69+I73+I76+I78+I79+I80+I81+I94+I95</f>
        <v>916</v>
      </c>
      <c r="J48" s="311">
        <f>'33.10.08'!J48+'33.10.21'!J48+'33.10.30'!J48</f>
        <v>1560</v>
      </c>
      <c r="K48" s="311">
        <f>'33.10.08'!K48+'33.10.21'!K48+'33.10.30'!K48</f>
        <v>1560</v>
      </c>
      <c r="L48" s="311">
        <f>'33.10.08'!L48+'33.10.21'!L48+'33.10.30'!L48</f>
        <v>1560</v>
      </c>
    </row>
    <row r="49" spans="1:12" s="229" customFormat="1" ht="14.25" customHeight="1" x14ac:dyDescent="0.2">
      <c r="A49" s="587" t="s">
        <v>38</v>
      </c>
      <c r="B49" s="577"/>
      <c r="C49" s="362" t="s">
        <v>39</v>
      </c>
      <c r="D49" s="305">
        <f t="shared" si="0"/>
        <v>1503</v>
      </c>
      <c r="E49" s="309"/>
      <c r="F49" s="309">
        <f t="shared" ref="F49:L49" si="7">SUM(F50:F59)</f>
        <v>591</v>
      </c>
      <c r="G49" s="309">
        <f t="shared" si="7"/>
        <v>636</v>
      </c>
      <c r="H49" s="309">
        <f t="shared" si="7"/>
        <v>182</v>
      </c>
      <c r="I49" s="309">
        <f t="shared" si="7"/>
        <v>94</v>
      </c>
      <c r="J49" s="311">
        <f t="shared" si="7"/>
        <v>0</v>
      </c>
      <c r="K49" s="311">
        <f t="shared" si="7"/>
        <v>0</v>
      </c>
      <c r="L49" s="631">
        <f t="shared" si="7"/>
        <v>0</v>
      </c>
    </row>
    <row r="50" spans="1:12" s="229" customFormat="1" ht="15" customHeight="1" x14ac:dyDescent="0.2">
      <c r="A50" s="360"/>
      <c r="B50" s="580" t="s">
        <v>40</v>
      </c>
      <c r="C50" s="578" t="s">
        <v>41</v>
      </c>
      <c r="D50" s="305">
        <f t="shared" si="0"/>
        <v>35</v>
      </c>
      <c r="E50" s="309"/>
      <c r="F50" s="309">
        <f>'30.10.05'!F50+'31.10.03'!F50+'33.10.08'!F50+'33.10.21'!F50+'33.10.30'!F50+'33.10.31'!F50+'36.10.50'!F50+'37.10.01'!F50+'39.10.01'!F50+'39.10.50'!F50+'40.10.15'!F50+'43.10.10'!F50+'43.10.14'!F50+'43.10.33'!F50+A!F50+B!F50</f>
        <v>15</v>
      </c>
      <c r="G50" s="309">
        <f>'30.10.05'!G50+'31.10.03'!G50+'33.10.08'!G50+'33.10.21'!G50+'33.10.30'!G50+'33.10.31'!G50+'36.10.50'!G50+'37.10.01'!G50+'39.10.01'!G50+'39.10.50'!G50+'40.10.15'!G50+'43.10.10'!G50+'43.10.14'!G50+'43.10.33'!G50+A!G50+B!G50</f>
        <v>15</v>
      </c>
      <c r="H50" s="309">
        <f>'30.10.05'!H50+'31.10.03'!H50+'33.10.08'!H50+'33.10.21'!H50+'33.10.30'!H50+'33.10.31'!H50+'36.10.50'!H50+'37.10.01'!H50+'39.10.01'!H50+'39.10.50'!H50+'40.10.15'!H50+'43.10.10'!H50+'43.10.14'!H50+'43.10.33'!H50+A!H50+B!H50</f>
        <v>5</v>
      </c>
      <c r="I50" s="309">
        <f>'30.10.05'!I50+'31.10.03'!I50+'33.10.08'!I50+'33.10.21'!I50+'33.10.30'!I50+'33.10.31'!I50+'36.10.50'!I50+'37.10.01'!I50+'39.10.01'!I50+'39.10.50'!I50+'40.10.15'!I50+'43.10.10'!I50+'43.10.14'!I50+'43.10.33'!I50+A!I50+B!I50</f>
        <v>0</v>
      </c>
      <c r="J50" s="311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311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631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229" customFormat="1" ht="15" customHeight="1" x14ac:dyDescent="0.2">
      <c r="A51" s="360"/>
      <c r="B51" s="580" t="s">
        <v>42</v>
      </c>
      <c r="C51" s="578" t="s">
        <v>43</v>
      </c>
      <c r="D51" s="305">
        <f t="shared" si="0"/>
        <v>160</v>
      </c>
      <c r="E51" s="309"/>
      <c r="F51" s="309">
        <f>'30.10.05'!F51+'31.10.03'!F51+'33.10.08'!F51+'33.10.21'!F51+'33.10.30'!F51+'33.10.31'!F51+'36.10.50'!F51+'37.10.01'!F51+'39.10.01'!F51+'39.10.50'!F51+'40.10.15'!F51+'43.10.10'!F51+'43.10.14'!F51+'43.10.33'!F51+A!F51+B!F51</f>
        <v>30</v>
      </c>
      <c r="G51" s="309">
        <f>'30.10.05'!G51+'31.10.03'!G51+'33.10.08'!G51+'33.10.21'!G51+'33.10.30'!G51+'33.10.31'!G51+'36.10.50'!G51+'37.10.01'!G51+'39.10.01'!G51+'39.10.50'!G51+'40.10.15'!G51+'43.10.10'!G51+'43.10.14'!G51+'43.10.33'!G51+A!G51+B!G51</f>
        <v>110</v>
      </c>
      <c r="H51" s="309">
        <f>'30.10.05'!H51+'31.10.03'!H51+'33.10.08'!H51+'33.10.21'!H51+'33.10.30'!H51+'33.10.31'!H51+'36.10.50'!H51+'37.10.01'!H51+'39.10.01'!H51+'39.10.50'!H51+'40.10.15'!H51+'43.10.10'!H51+'43.10.14'!H51+'43.10.33'!H51+A!H51+B!H51</f>
        <v>35</v>
      </c>
      <c r="I51" s="309">
        <f>'30.10.05'!I51+'31.10.03'!I51+'33.10.08'!I51+'33.10.21'!I51+'33.10.30'!I51+'33.10.31'!I51+'36.10.50'!I51+'37.10.01'!I51+'39.10.01'!I51+'39.10.50'!I51+'40.10.15'!I51+'43.10.10'!I51+'43.10.14'!I51+'43.10.33'!I51+A!I51+B!I51</f>
        <v>-15</v>
      </c>
      <c r="J51" s="311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311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631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229" customFormat="1" ht="15" customHeight="1" x14ac:dyDescent="0.2">
      <c r="A52" s="360"/>
      <c r="B52" s="580" t="s">
        <v>546</v>
      </c>
      <c r="C52" s="578" t="s">
        <v>547</v>
      </c>
      <c r="D52" s="305">
        <f t="shared" si="0"/>
        <v>644</v>
      </c>
      <c r="E52" s="309"/>
      <c r="F52" s="309">
        <f>'30.10.05'!F52+'31.10.03'!F52+'33.10.08'!F52+'33.10.21'!F52+'33.10.30'!F52+'33.10.31'!F52+'36.10.50'!F52+'37.10.01'!F52+'39.10.01'!F52+'39.10.50'!F52+'40.10.15'!F52+'43.10.10'!F52+'43.10.14'!F52+'43.10.33'!F52+A!F52+B!F52</f>
        <v>300</v>
      </c>
      <c r="G52" s="309">
        <f>'30.10.05'!G52+'31.10.03'!G52+'33.10.08'!G52+'33.10.21'!G52+'33.10.30'!G52+'33.10.31'!G52+'36.10.50'!G52+'37.10.01'!G52+'39.10.01'!G52+'39.10.50'!G52+'40.10.15'!G52+'43.10.10'!G52+'43.10.14'!G52+'43.10.33'!G52+A!G52+B!G52</f>
        <v>160</v>
      </c>
      <c r="H52" s="309">
        <f>'30.10.05'!H52+'31.10.03'!H52+'33.10.08'!H52+'33.10.21'!H52+'33.10.30'!H52+'33.10.31'!H52+'36.10.50'!H52+'37.10.01'!H52+'39.10.01'!H52+'39.10.50'!H52+'40.10.15'!H52+'43.10.10'!H52+'43.10.14'!H52+'43.10.33'!H52+A!H52+B!H52</f>
        <v>125</v>
      </c>
      <c r="I52" s="309">
        <f>'30.10.05'!I52+'31.10.03'!I52+'33.10.08'!I52+'33.10.21'!I52+'33.10.30'!I52+'33.10.31'!I52+'36.10.50'!I52+'37.10.01'!I52+'39.10.01'!I52+'39.10.50'!I52+'40.10.15'!I52+'43.10.10'!I52+'43.10.14'!I52+'43.10.33'!I52+A!I52+B!I52</f>
        <v>59</v>
      </c>
      <c r="J52" s="311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311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631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229" customFormat="1" ht="15" customHeight="1" x14ac:dyDescent="0.2">
      <c r="A53" s="360"/>
      <c r="B53" s="580" t="s">
        <v>548</v>
      </c>
      <c r="C53" s="578" t="s">
        <v>591</v>
      </c>
      <c r="D53" s="305">
        <f t="shared" si="0"/>
        <v>75</v>
      </c>
      <c r="E53" s="309"/>
      <c r="F53" s="309">
        <f>'30.10.05'!F53+'31.10.03'!F53+'33.10.08'!F53+'33.10.21'!F53+'33.10.30'!F53+'33.10.31'!F53+'36.10.50'!F53+'37.10.01'!F53+'39.10.01'!F53+'39.10.50'!F53+'40.10.15'!F53+'43.10.10'!F53+'43.10.14'!F53+'43.10.33'!F53+A!F53+B!F53</f>
        <v>35</v>
      </c>
      <c r="G53" s="309">
        <f>'30.10.05'!G53+'31.10.03'!G53+'33.10.08'!G53+'33.10.21'!G53+'33.10.30'!G53+'33.10.31'!G53+'36.10.50'!G53+'37.10.01'!G53+'39.10.01'!G53+'39.10.50'!G53+'40.10.15'!G53+'43.10.10'!G53+'43.10.14'!G53+'43.10.33'!G53+A!G53+B!G53</f>
        <v>10</v>
      </c>
      <c r="H53" s="309">
        <f>'30.10.05'!H53+'31.10.03'!H53+'33.10.08'!H53+'33.10.21'!H53+'33.10.30'!H53+'33.10.31'!H53+'36.10.50'!H53+'37.10.01'!H53+'39.10.01'!H53+'39.10.50'!H53+'40.10.15'!H53+'43.10.10'!H53+'43.10.14'!H53+'43.10.33'!H53+A!H53+B!H53</f>
        <v>4.9999999999999991</v>
      </c>
      <c r="I53" s="309">
        <f>'30.10.05'!I53+'31.10.03'!I53+'33.10.08'!I53+'33.10.21'!I53+'33.10.30'!I53+'33.10.31'!I53+'36.10.50'!I53+'37.10.01'!I53+'39.10.01'!I53+'39.10.50'!I53+'40.10.15'!I53+'43.10.10'!I53+'43.10.14'!I53+'43.10.33'!I53+A!I53+B!I53</f>
        <v>25.000000000000004</v>
      </c>
      <c r="J53" s="311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311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631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229" customFormat="1" ht="15" customHeight="1" x14ac:dyDescent="0.2">
      <c r="A54" s="360"/>
      <c r="B54" s="580" t="s">
        <v>592</v>
      </c>
      <c r="C54" s="578" t="s">
        <v>593</v>
      </c>
      <c r="D54" s="305">
        <f t="shared" si="0"/>
        <v>14</v>
      </c>
      <c r="E54" s="309"/>
      <c r="F54" s="309">
        <f>'30.10.05'!F54+'31.10.03'!F54+'33.10.08'!F54+'33.10.21'!F54+'33.10.30'!F54+'33.10.31'!F54+'36.10.50'!F54+'37.10.01'!F54+'39.10.01'!F54+'39.10.50'!F54+'40.10.15'!F54+'43.10.10'!F54+'43.10.14'!F54+'43.10.33'!F54+A!F54+B!F54</f>
        <v>5</v>
      </c>
      <c r="G54" s="309">
        <f>'30.10.05'!G54+'31.10.03'!G54+'33.10.08'!G54+'33.10.21'!G54+'33.10.30'!G54+'33.10.31'!G54+'36.10.50'!G54+'37.10.01'!G54+'39.10.01'!G54+'39.10.50'!G54+'40.10.15'!G54+'43.10.10'!G54+'43.10.14'!G54+'43.10.33'!G54+A!G54+B!G54</f>
        <v>5</v>
      </c>
      <c r="H54" s="309">
        <f>'30.10.05'!H54+'31.10.03'!H54+'33.10.08'!H54+'33.10.21'!H54+'33.10.30'!H54+'33.10.31'!H54+'36.10.50'!H54+'37.10.01'!H54+'39.10.01'!H54+'39.10.50'!H54+'40.10.15'!H54+'43.10.10'!H54+'43.10.14'!H54+'43.10.33'!H54+A!H54+B!H54</f>
        <v>1</v>
      </c>
      <c r="I54" s="309">
        <f>'30.10.05'!I54+'31.10.03'!I54+'33.10.08'!I54+'33.10.21'!I54+'33.10.30'!I54+'33.10.31'!I54+'36.10.50'!I54+'37.10.01'!I54+'39.10.01'!I54+'39.10.50'!I54+'40.10.15'!I54+'43.10.10'!I54+'43.10.14'!I54+'43.10.33'!I54+A!I54+B!I54</f>
        <v>3</v>
      </c>
      <c r="J54" s="311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311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631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229" customFormat="1" ht="15" customHeight="1" x14ac:dyDescent="0.2">
      <c r="A55" s="360"/>
      <c r="B55" s="580" t="s">
        <v>594</v>
      </c>
      <c r="C55" s="578" t="s">
        <v>595</v>
      </c>
      <c r="D55" s="305">
        <f t="shared" si="0"/>
        <v>11</v>
      </c>
      <c r="E55" s="309"/>
      <c r="F55" s="309">
        <f>'30.10.05'!F55+'31.10.03'!F55+'33.10.08'!F55+'33.10.21'!F55+'33.10.30'!F55+'33.10.31'!F55+'36.10.50'!F55+'37.10.01'!F55+'39.10.01'!F55+'39.10.50'!F55+'40.10.15'!F55+'43.10.10'!F55+'43.10.14'!F55+'43.10.33'!F55+A!F55+B!F55</f>
        <v>5</v>
      </c>
      <c r="G55" s="309">
        <f>'30.10.05'!G55+'31.10.03'!G55+'33.10.08'!G55+'33.10.21'!G55+'33.10.30'!G55+'33.10.31'!G55+'36.10.50'!G55+'37.10.01'!G55+'39.10.01'!G55+'39.10.50'!G55+'40.10.15'!G55+'43.10.10'!G55+'43.10.14'!G55+'43.10.33'!G55+A!G55+B!G55</f>
        <v>3</v>
      </c>
      <c r="H55" s="309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55" s="309">
        <f>'30.10.05'!I55+'31.10.03'!I55+'33.10.08'!I55+'33.10.21'!I55+'33.10.30'!I55+'33.10.31'!I55+'36.10.50'!I55+'37.10.01'!I55+'39.10.01'!I55+'39.10.50'!I55+'40.10.15'!I55+'43.10.10'!I55+'43.10.14'!I55+'43.10.33'!I55+A!I55+B!I55</f>
        <v>3</v>
      </c>
      <c r="J55" s="311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311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631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229" customFormat="1" ht="15" customHeight="1" x14ac:dyDescent="0.2">
      <c r="A56" s="360"/>
      <c r="B56" s="580" t="s">
        <v>596</v>
      </c>
      <c r="C56" s="578" t="s">
        <v>597</v>
      </c>
      <c r="D56" s="305">
        <f t="shared" si="0"/>
        <v>0</v>
      </c>
      <c r="E56" s="309"/>
      <c r="F56" s="309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56" s="309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56" s="309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56" s="309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56" s="311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311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631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229" customFormat="1" ht="15" customHeight="1" x14ac:dyDescent="0.2">
      <c r="A57" s="360"/>
      <c r="B57" s="580" t="s">
        <v>598</v>
      </c>
      <c r="C57" s="578" t="s">
        <v>599</v>
      </c>
      <c r="D57" s="305">
        <f t="shared" si="0"/>
        <v>57</v>
      </c>
      <c r="E57" s="309"/>
      <c r="F57" s="309">
        <f>'30.10.05'!F57+'31.10.03'!F57+'33.10.08'!F57+'33.10.21'!F57+'33.10.30'!F57+'33.10.31'!F57+'36.10.50'!F57+'37.10.01'!F57+'39.10.01'!F57+'39.10.50'!F57+'40.10.15'!F57+'43.10.10'!F57+'43.10.14'!F57+'43.10.33'!F57+A!F57+B!F57</f>
        <v>15</v>
      </c>
      <c r="G57" s="309">
        <f>'30.10.05'!G57+'31.10.03'!G57+'33.10.08'!G57+'33.10.21'!G57+'33.10.30'!G57+'33.10.31'!G57+'36.10.50'!G57+'37.10.01'!G57+'39.10.01'!G57+'39.10.50'!G57+'40.10.15'!G57+'43.10.10'!G57+'43.10.14'!G57+'43.10.33'!G57+A!G57+B!G57</f>
        <v>7</v>
      </c>
      <c r="H57" s="309">
        <f>'30.10.05'!H57+'31.10.03'!H57+'33.10.08'!H57+'33.10.21'!H57+'33.10.30'!H57+'33.10.31'!H57+'36.10.50'!H57+'37.10.01'!H57+'39.10.01'!H57+'39.10.50'!H57+'40.10.15'!H57+'43.10.10'!H57+'43.10.14'!H57+'43.10.33'!H57+A!H57+B!H57</f>
        <v>13</v>
      </c>
      <c r="I57" s="309">
        <f>'30.10.05'!I57+'31.10.03'!I57+'33.10.08'!I57+'33.10.21'!I57+'33.10.30'!I57+'33.10.31'!I57+'36.10.50'!I57+'37.10.01'!I57+'39.10.01'!I57+'39.10.50'!I57+'40.10.15'!I57+'43.10.10'!I57+'43.10.14'!I57+'43.10.33'!I57+A!I57+B!I57</f>
        <v>22</v>
      </c>
      <c r="J57" s="311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311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631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229" customFormat="1" ht="15" customHeight="1" x14ac:dyDescent="0.2">
      <c r="A58" s="360"/>
      <c r="B58" s="588" t="s">
        <v>330</v>
      </c>
      <c r="C58" s="578" t="s">
        <v>600</v>
      </c>
      <c r="D58" s="305">
        <f t="shared" si="0"/>
        <v>130</v>
      </c>
      <c r="E58" s="309"/>
      <c r="F58" s="309">
        <f>'30.10.05'!F58+'31.10.03'!F58+'33.10.08'!F58+'33.10.21'!F58+'33.10.30'!F58+'33.10.31'!F58+'36.10.50'!F58+'37.10.01'!F58+'39.10.01'!F58+'39.10.50'!F58+'40.10.15'!F58+'43.10.10'!F58+'43.10.14'!F58+'43.10.33'!F58+A!F58+B!F58</f>
        <v>30</v>
      </c>
      <c r="G58" s="309">
        <f>'30.10.05'!G58+'31.10.03'!G58+'33.10.08'!G58+'33.10.21'!G58+'33.10.30'!G58+'33.10.31'!G58+'36.10.50'!G58+'37.10.01'!G58+'39.10.01'!G58+'39.10.50'!G58+'40.10.15'!G58+'43.10.10'!G58+'43.10.14'!G58+'43.10.33'!G58+A!G58+B!G58</f>
        <v>95</v>
      </c>
      <c r="H58" s="309">
        <f>'30.10.05'!H58+'31.10.03'!H58+'33.10.08'!H58+'33.10.21'!H58+'33.10.30'!H58+'33.10.31'!H58+'36.10.50'!H58+'37.10.01'!H58+'39.10.01'!H58+'39.10.50'!H58+'40.10.15'!H58+'43.10.10'!H58+'43.10.14'!H58+'43.10.33'!H58+A!H58+B!H58</f>
        <v>-5</v>
      </c>
      <c r="I58" s="309">
        <f>'30.10.05'!I58+'31.10.03'!I58+'33.10.08'!I58+'33.10.21'!I58+'33.10.30'!I58+'33.10.31'!I58+'36.10.50'!I58+'37.10.01'!I58+'39.10.01'!I58+'39.10.50'!I58+'40.10.15'!I58+'43.10.10'!I58+'43.10.14'!I58+'43.10.33'!I58+A!I58+B!I58</f>
        <v>10</v>
      </c>
      <c r="J58" s="311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311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631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229" customFormat="1" ht="15" customHeight="1" x14ac:dyDescent="0.2">
      <c r="A59" s="360"/>
      <c r="B59" s="580" t="s">
        <v>601</v>
      </c>
      <c r="C59" s="578" t="s">
        <v>602</v>
      </c>
      <c r="D59" s="305">
        <f t="shared" si="0"/>
        <v>377</v>
      </c>
      <c r="E59" s="309"/>
      <c r="F59" s="309">
        <f>'30.10.05'!F59+'31.10.03'!F59+'33.10.08'!F59+'33.10.21'!F59+'33.10.30'!F59+'33.10.31'!F59+'36.10.50'!F59+'37.10.01'!F59+'39.10.01'!F59+'39.10.50'!F59+'40.10.15'!F59+'43.10.10'!F59+'43.10.14'!F59+'43.10.33'!F59+A!F59+B!F59</f>
        <v>156</v>
      </c>
      <c r="G59" s="309">
        <f>'30.10.05'!G59+'31.10.03'!G59+'33.10.08'!G59+'33.10.21'!G59+'33.10.30'!G59+'33.10.31'!G59+'36.10.50'!G59+'37.10.01'!G59+'39.10.01'!G59+'39.10.50'!G59+'40.10.15'!G59+'43.10.10'!G59+'43.10.14'!G59+'43.10.33'!G59+A!G59+B!G59</f>
        <v>231</v>
      </c>
      <c r="H59" s="309">
        <f>'30.10.05'!H59+'31.10.03'!H59+'33.10.08'!H59+'33.10.21'!H59+'33.10.30'!H59+'33.10.31'!H59+'36.10.50'!H59+'37.10.01'!H59+'39.10.01'!H59+'39.10.50'!H59+'40.10.15'!H59+'43.10.10'!H59+'43.10.14'!H59+'43.10.33'!H59+A!H59+B!H59</f>
        <v>3</v>
      </c>
      <c r="I59" s="309">
        <f>'30.10.05'!I59+'31.10.03'!I59+'33.10.08'!I59+'33.10.21'!I59+'33.10.30'!I59+'33.10.31'!I59+'36.10.50'!I59+'37.10.01'!I59+'39.10.01'!I59+'39.10.50'!I59+'40.10.15'!I59+'43.10.10'!I59+'43.10.14'!I59+'43.10.33'!I59+A!I59+B!I59</f>
        <v>-13</v>
      </c>
      <c r="J59" s="311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311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631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229" customFormat="1" ht="15" customHeight="1" x14ac:dyDescent="0.2">
      <c r="A60" s="360" t="s">
        <v>603</v>
      </c>
      <c r="B60" s="577"/>
      <c r="C60" s="362" t="s">
        <v>604</v>
      </c>
      <c r="D60" s="305">
        <f t="shared" si="0"/>
        <v>126</v>
      </c>
      <c r="E60" s="309"/>
      <c r="F60" s="309">
        <f>'30.10.05'!F60+'31.10.03'!F60+'33.10.08'!F60+'33.10.21'!F60+'33.10.30'!F60+'33.10.31'!F60+'36.10.50'!F60+'37.10.01'!F60+'39.10.01'!F60+'39.10.50'!F60+'40.10.15'!F60+'43.10.10'!F60+'43.10.14'!F60+'43.10.33'!F60+A!F60+B!F60</f>
        <v>24</v>
      </c>
      <c r="G60" s="309">
        <f>'30.10.05'!G60+'31.10.03'!G60+'33.10.08'!G60+'33.10.21'!G60+'33.10.30'!G60+'33.10.31'!G60+'36.10.50'!G60+'37.10.01'!G60+'39.10.01'!G60+'39.10.50'!G60+'40.10.15'!G60+'43.10.10'!G60+'43.10.14'!G60+'43.10.33'!G60+A!G60+B!G60</f>
        <v>15</v>
      </c>
      <c r="H60" s="309">
        <f>'30.10.05'!H60+'31.10.03'!H60+'33.10.08'!H60+'33.10.21'!H60+'33.10.30'!H60+'33.10.31'!H60+'36.10.50'!H60+'37.10.01'!H60+'39.10.01'!H60+'39.10.50'!H60+'40.10.15'!H60+'43.10.10'!H60+'43.10.14'!H60+'43.10.33'!H60+A!H60+B!H60</f>
        <v>63</v>
      </c>
      <c r="I60" s="309">
        <f>'30.10.05'!I60+'31.10.03'!I60+'33.10.08'!I60+'33.10.21'!I60+'33.10.30'!I60+'33.10.31'!I60+'36.10.50'!I60+'37.10.01'!I60+'39.10.01'!I60+'39.10.50'!I60+'40.10.15'!I60+'43.10.10'!I60+'43.10.14'!I60+'43.10.33'!I60+A!I60+B!I60</f>
        <v>24</v>
      </c>
      <c r="J60" s="311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0" s="311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0" s="631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1" spans="1:12" s="229" customFormat="1" ht="17.25" customHeight="1" x14ac:dyDescent="0.2">
      <c r="A61" s="360" t="s">
        <v>605</v>
      </c>
      <c r="B61" s="361"/>
      <c r="C61" s="362" t="s">
        <v>606</v>
      </c>
      <c r="D61" s="305">
        <f t="shared" si="0"/>
        <v>234</v>
      </c>
      <c r="E61" s="309"/>
      <c r="F61" s="309">
        <f t="shared" ref="F61:L61" si="8">F62</f>
        <v>62</v>
      </c>
      <c r="G61" s="309">
        <f t="shared" si="8"/>
        <v>65</v>
      </c>
      <c r="H61" s="309">
        <f t="shared" si="8"/>
        <v>48</v>
      </c>
      <c r="I61" s="309">
        <f t="shared" si="8"/>
        <v>59</v>
      </c>
      <c r="J61" s="311">
        <f t="shared" si="8"/>
        <v>0</v>
      </c>
      <c r="K61" s="311">
        <f t="shared" si="8"/>
        <v>0</v>
      </c>
      <c r="L61" s="631">
        <f t="shared" si="8"/>
        <v>0</v>
      </c>
    </row>
    <row r="62" spans="1:12" s="229" customFormat="1" ht="15" customHeight="1" x14ac:dyDescent="0.2">
      <c r="A62" s="360"/>
      <c r="B62" s="588" t="s">
        <v>607</v>
      </c>
      <c r="C62" s="578" t="s">
        <v>608</v>
      </c>
      <c r="D62" s="305">
        <f t="shared" si="0"/>
        <v>234</v>
      </c>
      <c r="E62" s="309"/>
      <c r="F62" s="309">
        <f>'30.10.05'!F62+'31.10.03'!F62+'33.10.08'!F62+'33.10.21'!F62+'33.10.30'!F62+'33.10.31'!F62+'36.10.50'!F62+'37.10.01'!F62+'39.10.01'!F62+'39.10.50'!F62+'40.10.15'!F62+'43.10.10'!F62+'43.10.14'!F62+'43.10.33'!F62+A!F62+B!F62</f>
        <v>62</v>
      </c>
      <c r="G62" s="309">
        <f>'30.10.05'!G62+'31.10.03'!G62+'33.10.08'!G62+'33.10.21'!G62+'33.10.30'!G62+'33.10.31'!G62+'36.10.50'!G62+'37.10.01'!G62+'39.10.01'!G62+'39.10.50'!G62+'40.10.15'!G62+'43.10.10'!G62+'43.10.14'!G62+'43.10.33'!G62+A!G62+B!G62</f>
        <v>65</v>
      </c>
      <c r="H62" s="309">
        <f>'30.10.05'!H62+'31.10.03'!H62+'33.10.08'!H62+'33.10.21'!H62+'33.10.30'!H62+'33.10.31'!H62+'36.10.50'!H62+'37.10.01'!H62+'39.10.01'!H62+'39.10.50'!H62+'40.10.15'!H62+'43.10.10'!H62+'43.10.14'!H62+'43.10.33'!H62+A!H62+B!H62</f>
        <v>48</v>
      </c>
      <c r="I62" s="309">
        <f>'30.10.05'!I62+'31.10.03'!I62+'33.10.08'!I62+'33.10.21'!I62+'33.10.30'!I62+'33.10.31'!I62+'36.10.50'!I62+'37.10.01'!I62+'39.10.01'!I62+'39.10.50'!I62+'40.10.15'!I62+'43.10.10'!I62+'43.10.14'!I62+'43.10.33'!I62+A!I62+B!I62</f>
        <v>59</v>
      </c>
      <c r="J62" s="311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311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631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229" customFormat="1" ht="15" customHeight="1" x14ac:dyDescent="0.2">
      <c r="A63" s="360"/>
      <c r="B63" s="588" t="s">
        <v>609</v>
      </c>
      <c r="C63" s="578" t="s">
        <v>610</v>
      </c>
      <c r="D63" s="305">
        <f t="shared" si="0"/>
        <v>0</v>
      </c>
      <c r="E63" s="309"/>
      <c r="F63" s="309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3" s="309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3" s="309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3" s="309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3" s="311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3" s="311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3" s="631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64" spans="1:12" s="229" customFormat="1" ht="15" customHeight="1" x14ac:dyDescent="0.2">
      <c r="A64" s="360" t="s">
        <v>223</v>
      </c>
      <c r="B64" s="361"/>
      <c r="C64" s="362" t="s">
        <v>224</v>
      </c>
      <c r="D64" s="305">
        <f t="shared" si="0"/>
        <v>3971</v>
      </c>
      <c r="E64" s="309"/>
      <c r="F64" s="309">
        <f t="shared" ref="F64:L64" si="9">SUM(F65:F68)</f>
        <v>1021</v>
      </c>
      <c r="G64" s="309">
        <f t="shared" si="9"/>
        <v>1673</v>
      </c>
      <c r="H64" s="309">
        <f t="shared" si="9"/>
        <v>577</v>
      </c>
      <c r="I64" s="309">
        <f t="shared" si="9"/>
        <v>700</v>
      </c>
      <c r="J64" s="311">
        <f t="shared" si="9"/>
        <v>0</v>
      </c>
      <c r="K64" s="311">
        <f t="shared" si="9"/>
        <v>0</v>
      </c>
      <c r="L64" s="631">
        <f t="shared" si="9"/>
        <v>0</v>
      </c>
    </row>
    <row r="65" spans="1:12" s="229" customFormat="1" ht="15.6" customHeight="1" x14ac:dyDescent="0.2">
      <c r="A65" s="360"/>
      <c r="B65" s="580" t="s">
        <v>225</v>
      </c>
      <c r="C65" s="578" t="s">
        <v>226</v>
      </c>
      <c r="D65" s="305">
        <f t="shared" si="0"/>
        <v>1640</v>
      </c>
      <c r="E65" s="309"/>
      <c r="F65" s="309">
        <f>'30.10.05'!F65+'31.10.03'!F65+'33.10.08'!F65+'33.10.21'!F65+'33.10.30'!F65+'33.10.31'!F65+'36.10.50'!F65+'37.10.01'!F65+'39.10.01'!F65+'39.10.50'!F65+'40.10.15'!F65+'43.10.10'!F65+'43.10.14'!F65+'43.10.33'!F65+A!F65+B!F65</f>
        <v>237</v>
      </c>
      <c r="G65" s="309">
        <f>'30.10.05'!G65+'31.10.03'!G65+'33.10.08'!G65+'33.10.21'!G65+'33.10.30'!G65+'33.10.31'!G65+'36.10.50'!G65+'37.10.01'!G65+'39.10.01'!G65+'39.10.50'!G65+'40.10.15'!G65+'43.10.10'!G65+'43.10.14'!G65+'43.10.33'!G65+A!G65+B!G65</f>
        <v>583</v>
      </c>
      <c r="H65" s="309">
        <f>'30.10.05'!H65+'31.10.03'!H65+'33.10.08'!H65+'33.10.21'!H65+'33.10.30'!H65+'33.10.31'!H65+'36.10.50'!H65+'37.10.01'!H65+'39.10.01'!H65+'39.10.50'!H65+'40.10.15'!H65+'43.10.10'!H65+'43.10.14'!H65+'43.10.33'!H65+A!H65+B!H65</f>
        <v>300</v>
      </c>
      <c r="I65" s="309">
        <f>'30.10.05'!I65+'31.10.03'!I65+'33.10.08'!I65+'33.10.21'!I65+'33.10.30'!I65+'33.10.31'!I65+'36.10.50'!I65+'37.10.01'!I65+'39.10.01'!I65+'39.10.50'!I65+'40.10.15'!I65+'43.10.10'!I65+'43.10.14'!I65+'43.10.33'!I65+A!I65+B!I65</f>
        <v>520</v>
      </c>
      <c r="J65" s="311">
        <f>'30.10.05'!J65+'31.10.03'!J65+'33.10.08'!J65+'33.10.21'!J65+'33.10.30'!J65+'33.10.31'!J65+'36.10.50'!J65+'37.10.01'!J65+'39.10.01'!J65+'39.10.50'!J65+'40.10.15'!J65+'43.10.10'!J65+'43.10.14'!J65+'43.10.33'!J65+A!J65+B!J65</f>
        <v>0</v>
      </c>
      <c r="K65" s="311">
        <f>'30.10.05'!K65+'31.10.03'!K65+'33.10.08'!K65+'33.10.21'!K65+'33.10.30'!K65+'33.10.31'!K65+'36.10.50'!K65+'37.10.01'!K65+'39.10.01'!K65+'39.10.50'!K65+'40.10.15'!K65+'43.10.10'!K65+'43.10.14'!K65+'43.10.33'!K65+A!K65+B!K65</f>
        <v>0</v>
      </c>
      <c r="L65" s="631">
        <f>'30.10.05'!L65+'31.10.03'!L65+'33.10.08'!L65+'33.10.21'!L65+'33.10.30'!L65+'33.10.31'!L65+'36.10.50'!L65+'37.10.01'!L65+'39.10.01'!L65+'39.10.50'!L65+'40.10.15'!L65+'43.10.10'!L65+'43.10.14'!L65+'43.10.33'!L65+A!L65+B!L65</f>
        <v>0</v>
      </c>
    </row>
    <row r="66" spans="1:12" s="229" customFormat="1" ht="15.6" customHeight="1" x14ac:dyDescent="0.2">
      <c r="A66" s="360"/>
      <c r="B66" s="580" t="s">
        <v>100</v>
      </c>
      <c r="C66" s="578" t="s">
        <v>101</v>
      </c>
      <c r="D66" s="305">
        <f t="shared" si="0"/>
        <v>1869</v>
      </c>
      <c r="E66" s="309"/>
      <c r="F66" s="309">
        <f>'30.10.05'!F66+'31.10.03'!F66+'33.10.08'!F66+'33.10.21'!F66+'33.10.30'!F66+'33.10.31'!F66+'36.10.50'!F66+'37.10.01'!F66+'39.10.01'!F66+'39.10.50'!F66+'40.10.15'!F66+'43.10.10'!F66+'43.10.14'!F66+'43.10.33'!F66+A!F66+B!F66</f>
        <v>652</v>
      </c>
      <c r="G66" s="309">
        <f>'30.10.05'!G66+'31.10.03'!G66+'33.10.08'!G66+'33.10.21'!G66+'33.10.30'!G66+'33.10.31'!G66+'36.10.50'!G66+'37.10.01'!G66+'39.10.01'!G66+'39.10.50'!G66+'40.10.15'!G66+'43.10.10'!G66+'43.10.14'!G66+'43.10.33'!G66+A!G66+B!G66</f>
        <v>884</v>
      </c>
      <c r="H66" s="309">
        <f>'30.10.05'!H66+'31.10.03'!H66+'33.10.08'!H66+'33.10.21'!H66+'33.10.30'!H66+'33.10.31'!H66+'36.10.50'!H66+'37.10.01'!H66+'39.10.01'!H66+'39.10.50'!H66+'40.10.15'!H66+'43.10.10'!H66+'43.10.14'!H66+'43.10.33'!H66+A!H66+B!H66</f>
        <v>200</v>
      </c>
      <c r="I66" s="309">
        <f>'30.10.05'!I66+'31.10.03'!I66+'33.10.08'!I66+'33.10.21'!I66+'33.10.30'!I66+'33.10.31'!I66+'36.10.50'!I66+'37.10.01'!I66+'39.10.01'!I66+'39.10.50'!I66+'40.10.15'!I66+'43.10.10'!I66+'43.10.14'!I66+'43.10.33'!I66+A!I66+B!I66</f>
        <v>133</v>
      </c>
      <c r="J66" s="311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311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631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229" customFormat="1" ht="15.6" customHeight="1" x14ac:dyDescent="0.2">
      <c r="A67" s="360"/>
      <c r="B67" s="580" t="s">
        <v>102</v>
      </c>
      <c r="C67" s="578" t="s">
        <v>103</v>
      </c>
      <c r="D67" s="305">
        <f t="shared" si="0"/>
        <v>312</v>
      </c>
      <c r="E67" s="309"/>
      <c r="F67" s="309">
        <f>'30.10.05'!F67+'31.10.03'!F67+'33.10.08'!F67+'33.10.21'!F67+'33.10.30'!F67+'33.10.31'!F67+'36.10.50'!F67+'37.10.01'!F67+'39.10.01'!F67+'39.10.50'!F67+'40.10.15'!F67+'43.10.10'!F67+'43.10.14'!F67+'43.10.33'!F67+A!F67+B!F67</f>
        <v>72</v>
      </c>
      <c r="G67" s="309">
        <f>'30.10.05'!G67+'31.10.03'!G67+'33.10.08'!G67+'33.10.21'!G67+'33.10.30'!G67+'33.10.31'!G67+'36.10.50'!G67+'37.10.01'!G67+'39.10.01'!G67+'39.10.50'!G67+'40.10.15'!G67+'43.10.10'!G67+'43.10.14'!G67+'43.10.33'!G67+A!G67+B!G67</f>
        <v>133</v>
      </c>
      <c r="H67" s="309">
        <f>'30.10.05'!H67+'31.10.03'!H67+'33.10.08'!H67+'33.10.21'!H67+'33.10.30'!H67+'33.10.31'!H67+'36.10.50'!H67+'37.10.01'!H67+'39.10.01'!H67+'39.10.50'!H67+'40.10.15'!H67+'43.10.10'!H67+'43.10.14'!H67+'43.10.33'!H67+A!H67+B!H67</f>
        <v>65</v>
      </c>
      <c r="I67" s="309">
        <f>'30.10.05'!I67+'31.10.03'!I67+'33.10.08'!I67+'33.10.21'!I67+'33.10.30'!I67+'33.10.31'!I67+'36.10.50'!I67+'37.10.01'!I67+'39.10.01'!I67+'39.10.50'!I67+'40.10.15'!I67+'43.10.10'!I67+'43.10.14'!I67+'43.10.33'!I67+A!I67+B!I67</f>
        <v>42</v>
      </c>
      <c r="J67" s="311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311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631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229" customFormat="1" ht="15.6" customHeight="1" x14ac:dyDescent="0.2">
      <c r="A68" s="360"/>
      <c r="B68" s="580" t="s">
        <v>104</v>
      </c>
      <c r="C68" s="578" t="s">
        <v>105</v>
      </c>
      <c r="D68" s="305">
        <f t="shared" si="0"/>
        <v>150</v>
      </c>
      <c r="E68" s="309"/>
      <c r="F68" s="309">
        <f>'30.10.05'!F68+'31.10.03'!F68+'33.10.08'!F68+'33.10.21'!F68+'33.10.30'!F68+'33.10.31'!F68+'36.10.50'!F68+'37.10.01'!F68+'39.10.01'!F68+'39.10.50'!F68+'40.10.15'!F68+'43.10.10'!F68+'43.10.14'!F68+'43.10.33'!F68+A!F68+B!F68</f>
        <v>60</v>
      </c>
      <c r="G68" s="309">
        <f>'30.10.05'!G68+'31.10.03'!G68+'33.10.08'!G68+'33.10.21'!G68+'33.10.30'!G68+'33.10.31'!G68+'36.10.50'!G68+'37.10.01'!G68+'39.10.01'!G68+'39.10.50'!G68+'40.10.15'!G68+'43.10.10'!G68+'43.10.14'!G68+'43.10.33'!G68+A!G68+B!G68</f>
        <v>73</v>
      </c>
      <c r="H68" s="309">
        <f>'30.10.05'!H68+'31.10.03'!H68+'33.10.08'!H68+'33.10.21'!H68+'33.10.30'!H68+'33.10.31'!H68+'36.10.50'!H68+'37.10.01'!H68+'39.10.01'!H68+'39.10.50'!H68+'40.10.15'!H68+'43.10.10'!H68+'43.10.14'!H68+'43.10.33'!H68+A!H68+B!H68</f>
        <v>12</v>
      </c>
      <c r="I68" s="309">
        <f>'30.10.05'!I68+'31.10.03'!I68+'33.10.08'!I68+'33.10.21'!I68+'33.10.30'!I68+'33.10.31'!I68+'36.10.50'!I68+'37.10.01'!I68+'39.10.01'!I68+'39.10.50'!I68+'40.10.15'!I68+'43.10.10'!I68+'43.10.14'!I68+'43.10.33'!I68+A!I68+B!I68</f>
        <v>5</v>
      </c>
      <c r="J68" s="311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68" s="311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68" s="631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69" spans="1:12" s="229" customFormat="1" ht="29.25" customHeight="1" x14ac:dyDescent="0.2">
      <c r="A69" s="923" t="s">
        <v>700</v>
      </c>
      <c r="B69" s="924"/>
      <c r="C69" s="362" t="s">
        <v>701</v>
      </c>
      <c r="D69" s="305">
        <f t="shared" si="0"/>
        <v>95</v>
      </c>
      <c r="E69" s="309"/>
      <c r="F69" s="309">
        <f t="shared" ref="F69:L69" si="10">SUM(F70:F72)</f>
        <v>70</v>
      </c>
      <c r="G69" s="309">
        <f t="shared" si="10"/>
        <v>3</v>
      </c>
      <c r="H69" s="309">
        <f t="shared" si="10"/>
        <v>0</v>
      </c>
      <c r="I69" s="309">
        <f t="shared" si="10"/>
        <v>22</v>
      </c>
      <c r="J69" s="311">
        <f t="shared" si="10"/>
        <v>0</v>
      </c>
      <c r="K69" s="311">
        <f t="shared" si="10"/>
        <v>0</v>
      </c>
      <c r="L69" s="631">
        <f t="shared" si="10"/>
        <v>0</v>
      </c>
    </row>
    <row r="70" spans="1:12" s="229" customFormat="1" ht="15" customHeight="1" x14ac:dyDescent="0.2">
      <c r="A70" s="360"/>
      <c r="B70" s="580" t="s">
        <v>702</v>
      </c>
      <c r="C70" s="578" t="s">
        <v>703</v>
      </c>
      <c r="D70" s="305">
        <f t="shared" si="0"/>
        <v>0</v>
      </c>
      <c r="E70" s="309"/>
      <c r="F70" s="309">
        <f>'30.10.05'!F70+'31.10.03'!F70+'33.10.08'!F70+'33.10.21'!F70+'33.10.30'!F70+'33.10.31'!F70+'36.10.50'!F70+'37.10.01'!F70+'39.10.01'!F70+'39.10.50'!F70+'40.10.15'!F70+'43.10.10'!F70+'43.10.14'!F70+'43.10.33'!F70+A!F70+B!F70</f>
        <v>3</v>
      </c>
      <c r="G70" s="309">
        <f>'30.10.05'!G70+'31.10.03'!G70+'33.10.08'!G70+'33.10.21'!G70+'33.10.30'!G70+'33.10.31'!G70+'36.10.50'!G70+'37.10.01'!G70+'39.10.01'!G70+'39.10.50'!G70+'40.10.15'!G70+'43.10.10'!G70+'43.10.14'!G70+'43.10.33'!G70+A!G70+B!G70</f>
        <v>0</v>
      </c>
      <c r="H70" s="309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309">
        <f>'30.10.05'!I70+'31.10.03'!I70+'33.10.08'!I70+'33.10.21'!I70+'33.10.30'!I70+'33.10.31'!I70+'36.10.50'!I70+'37.10.01'!I70+'39.10.01'!I70+'39.10.50'!I70+'40.10.15'!I70+'43.10.10'!I70+'43.10.14'!I70+'43.10.33'!I70+A!I70+B!I70</f>
        <v>-3</v>
      </c>
      <c r="J70" s="311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311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631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229" customFormat="1" ht="15" customHeight="1" x14ac:dyDescent="0.2">
      <c r="A71" s="360"/>
      <c r="B71" s="580" t="s">
        <v>704</v>
      </c>
      <c r="C71" s="578" t="s">
        <v>705</v>
      </c>
      <c r="D71" s="305">
        <f t="shared" si="0"/>
        <v>20</v>
      </c>
      <c r="E71" s="309"/>
      <c r="F71" s="309">
        <f>'30.10.05'!F71+'31.10.03'!F71+'33.10.08'!F71+'33.10.21'!F71+'33.10.30'!F71+'33.10.31'!F71+'36.10.50'!F71+'37.10.01'!F71+'39.10.01'!F71+'39.10.50'!F71+'40.10.15'!F71+'43.10.10'!F71+'43.10.14'!F71+'43.10.33'!F71+A!F71+B!F71</f>
        <v>20</v>
      </c>
      <c r="G71" s="309">
        <f>'30.10.05'!G71+'31.10.03'!G71+'33.10.08'!G71+'33.10.21'!G71+'33.10.30'!G71+'33.10.31'!G71+'36.10.50'!G71+'37.10.01'!G71+'39.10.01'!G71+'39.10.50'!G71+'40.10.15'!G71+'43.10.10'!G71+'43.10.14'!G71+'43.10.33'!G71+A!G71+B!G71</f>
        <v>0</v>
      </c>
      <c r="H71" s="309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1" s="309">
        <f>'30.10.05'!I71+'31.10.03'!I71+'33.10.08'!I71+'33.10.21'!I71+'33.10.30'!I71+'33.10.31'!I71+'36.10.50'!I71+'37.10.01'!I71+'39.10.01'!I71+'39.10.50'!I71+'40.10.15'!I71+'43.10.10'!I71+'43.10.14'!I71+'43.10.33'!I71+A!I71+B!I71</f>
        <v>0</v>
      </c>
      <c r="J71" s="311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311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631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229" customFormat="1" ht="15" customHeight="1" x14ac:dyDescent="0.2">
      <c r="A72" s="360"/>
      <c r="B72" s="580" t="s">
        <v>715</v>
      </c>
      <c r="C72" s="578" t="s">
        <v>716</v>
      </c>
      <c r="D72" s="305">
        <f t="shared" si="0"/>
        <v>75</v>
      </c>
      <c r="E72" s="309"/>
      <c r="F72" s="309">
        <f>'30.10.05'!F72+'31.10.03'!F72+'33.10.08'!F72+'33.10.21'!F72+'33.10.30'!F72+'33.10.31'!F72+'36.10.50'!F72+'37.10.01'!F72+'39.10.01'!F72+'39.10.50'!F72+'40.10.15'!F72+'43.10.10'!F72+'43.10.14'!F72+'43.10.33'!F72+A!F72+B!F72</f>
        <v>47</v>
      </c>
      <c r="G72" s="309">
        <f>'30.10.05'!G72+'31.10.03'!G72+'33.10.08'!G72+'33.10.21'!G72+'33.10.30'!G72+'33.10.31'!G72+'36.10.50'!G72+'37.10.01'!G72+'39.10.01'!G72+'39.10.50'!G72+'40.10.15'!G72+'43.10.10'!G72+'43.10.14'!G72+'43.10.33'!G72+A!G72+B!G72</f>
        <v>3</v>
      </c>
      <c r="H72" s="309">
        <f>'30.10.05'!H72+'31.10.03'!H72+'33.10.08'!H72+'33.10.21'!H72+'33.10.30'!H72+'33.10.31'!H72+'36.10.50'!H72+'37.10.01'!H72+'39.10.01'!H72+'39.10.50'!H72+'40.10.15'!H72+'43.10.10'!H72+'43.10.14'!H72+'43.10.33'!H72+A!H72+B!H72</f>
        <v>0</v>
      </c>
      <c r="I72" s="309">
        <f>'30.10.05'!I72+'31.10.03'!I72+'33.10.08'!I72+'33.10.21'!I72+'33.10.30'!I72+'33.10.31'!I72+'36.10.50'!I72+'37.10.01'!I72+'39.10.01'!I72+'39.10.50'!I72+'40.10.15'!I72+'43.10.10'!I72+'43.10.14'!I72+'43.10.33'!I72+A!I72+B!I72</f>
        <v>25</v>
      </c>
      <c r="J72" s="311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2" s="311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2" s="631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3" spans="1:12" s="229" customFormat="1" ht="17.25" customHeight="1" x14ac:dyDescent="0.2">
      <c r="A73" s="363" t="s">
        <v>112</v>
      </c>
      <c r="B73" s="361"/>
      <c r="C73" s="362" t="s">
        <v>113</v>
      </c>
      <c r="D73" s="305">
        <f t="shared" si="0"/>
        <v>0</v>
      </c>
      <c r="E73" s="309"/>
      <c r="F73" s="309">
        <f>'30.10.05'!F73+'31.10.03'!F73+'33.10.08'!F73+'33.10.21'!F73+'33.10.30'!F73+'33.10.31'!F73+'36.10.50'!F73+'37.10.01'!F73+'39.10.01'!F73+'39.10.50'!F73+'40.10.15'!F73+'43.10.10'!F73+'43.10.14'!F73+A!F73+B!F73</f>
        <v>0</v>
      </c>
      <c r="G73" s="309">
        <f>'30.10.05'!G73+'31.10.03'!G73+'33.10.08'!G73+'33.10.21'!G73+'33.10.30'!G73+'33.10.31'!G73+'36.10.50'!G73+'37.10.01'!G73+'39.10.01'!G73+'39.10.50'!G73+'40.10.15'!G73+'43.10.10'!G73+'43.10.14'!G73+A!G73+B!G73</f>
        <v>0</v>
      </c>
      <c r="H73" s="309">
        <f>'30.10.05'!H73+'31.10.03'!H73+'33.10.08'!H73+'33.10.21'!H73+'33.10.30'!H73+'33.10.31'!H73+'36.10.50'!H73+'37.10.01'!H73+'39.10.01'!H73+'39.10.50'!H73+'40.10.15'!H73+'43.10.10'!H73+'43.10.14'!H73+A!H73+B!H73</f>
        <v>0</v>
      </c>
      <c r="I73" s="309">
        <f>'30.10.05'!I73+'31.10.03'!I73+'33.10.08'!I73+'33.10.21'!I73+'33.10.30'!I73+'33.10.31'!I73+'36.10.50'!I73+'37.10.01'!I73+'39.10.01'!I73+'39.10.50'!I73+'40.10.15'!I73+'43.10.10'!I73+'43.10.14'!I73+A!I73+B!I73</f>
        <v>0</v>
      </c>
      <c r="J73" s="311">
        <f>'30.10.05'!J73+'31.10.03'!J73+'33.10.08'!J73+'33.10.21'!J73+'33.10.30'!J73+'33.10.31'!J73+'36.10.50'!J73+'37.10.01'!J73+'39.10.01'!J73+'39.10.50'!J73+'40.10.15'!J73+'43.10.10'!J73+'43.10.14'!J73+A!J73+B!J73</f>
        <v>0</v>
      </c>
      <c r="K73" s="311">
        <f>'30.10.05'!K73+'31.10.03'!K73+'33.10.08'!K73+'33.10.21'!K73+'33.10.30'!K73+'33.10.31'!K73+'36.10.50'!K73+'37.10.01'!K73+'39.10.01'!K73+'39.10.50'!K73+'40.10.15'!K73+'43.10.10'!K73+'43.10.14'!K73+A!K73+B!K73</f>
        <v>0</v>
      </c>
      <c r="L73" s="631">
        <f>'30.10.05'!L73+'31.10.03'!L73+'33.10.08'!L73+'33.10.21'!L73+'33.10.30'!L73+'33.10.31'!L73+'36.10.50'!L73+'37.10.01'!L73+'39.10.01'!L73+'39.10.50'!L73+'40.10.15'!L73+'43.10.10'!L73+'43.10.14'!L73+A!L73+B!L73</f>
        <v>0</v>
      </c>
    </row>
    <row r="74" spans="1:12" s="229" customFormat="1" ht="17.25" customHeight="1" x14ac:dyDescent="0.2">
      <c r="A74" s="360"/>
      <c r="B74" s="580" t="s">
        <v>114</v>
      </c>
      <c r="C74" s="578" t="s">
        <v>115</v>
      </c>
      <c r="D74" s="305">
        <f t="shared" si="0"/>
        <v>0</v>
      </c>
      <c r="E74" s="309"/>
      <c r="F74" s="309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309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74" s="309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309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74" s="311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311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631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229" customFormat="1" ht="17.25" customHeight="1" x14ac:dyDescent="0.2">
      <c r="A75" s="360"/>
      <c r="B75" s="580" t="s">
        <v>116</v>
      </c>
      <c r="C75" s="578" t="s">
        <v>117</v>
      </c>
      <c r="D75" s="305">
        <f t="shared" si="0"/>
        <v>0</v>
      </c>
      <c r="E75" s="309"/>
      <c r="F75" s="309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75" s="309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75" s="309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75" s="309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311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311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631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229" customFormat="1" ht="15.6" customHeight="1" x14ac:dyDescent="0.2">
      <c r="A76" s="919" t="s">
        <v>118</v>
      </c>
      <c r="B76" s="920"/>
      <c r="C76" s="362" t="s">
        <v>187</v>
      </c>
      <c r="D76" s="305">
        <f t="shared" si="0"/>
        <v>22</v>
      </c>
      <c r="E76" s="309"/>
      <c r="F76" s="309">
        <f>'30.10.05'!F76+'31.10.03'!F76+'33.10.08'!F76+'33.10.21'!F76+'33.10.30'!F76+'33.10.31'!F76+'36.10.50'!F76+'37.10.01'!F76+'39.10.01'!F76+'39.10.50'!F76+'40.10.15'!F76+'43.10.10'!F76+'43.10.14'!F76+'43.10.33'!F76+A!F76+B!F76</f>
        <v>6</v>
      </c>
      <c r="G76" s="309">
        <f>'30.10.05'!G76+'31.10.03'!G76+'33.10.08'!G76+'33.10.21'!G76+'33.10.30'!G76+'33.10.31'!G76+'36.10.50'!G76+'37.10.01'!G76+'39.10.01'!G76+'39.10.50'!G76+'40.10.15'!G76+'43.10.10'!G76+'43.10.14'!G76+'43.10.33'!G76+A!G76+B!G76</f>
        <v>6</v>
      </c>
      <c r="H76" s="309">
        <f>'30.10.05'!H76+'31.10.03'!H76+'33.10.08'!H76+'33.10.21'!H76+'33.10.30'!H76+'33.10.31'!H76+'36.10.50'!H76+'37.10.01'!H76+'39.10.01'!H76+'39.10.50'!H76+'40.10.15'!H76+'43.10.10'!H76+'43.10.14'!H76+'43.10.33'!H76+A!H76+B!H76</f>
        <v>10</v>
      </c>
      <c r="I76" s="309">
        <f>'30.10.05'!I76+'31.10.03'!I76+'33.10.08'!I76+'33.10.21'!I76+'33.10.30'!I76+'33.10.31'!I76+'36.10.50'!I76+'37.10.01'!I76+'39.10.01'!I76+'39.10.50'!I76+'40.10.15'!I76+'43.10.10'!I76+'43.10.14'!I76+'43.10.33'!I76+A!I76+B!I76</f>
        <v>0</v>
      </c>
      <c r="J76" s="311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311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631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229" customFormat="1" ht="15.6" customHeight="1" x14ac:dyDescent="0.2">
      <c r="A77" s="919" t="s">
        <v>188</v>
      </c>
      <c r="B77" s="920"/>
      <c r="C77" s="362" t="s">
        <v>119</v>
      </c>
      <c r="D77" s="305">
        <f t="shared" si="0"/>
        <v>0</v>
      </c>
      <c r="E77" s="309"/>
      <c r="F77" s="309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77" s="309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309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309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311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311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631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229" customFormat="1" ht="15.6" customHeight="1" x14ac:dyDescent="0.2">
      <c r="A78" s="360" t="s">
        <v>145</v>
      </c>
      <c r="B78" s="361"/>
      <c r="C78" s="362" t="s">
        <v>146</v>
      </c>
      <c r="D78" s="305">
        <f t="shared" ref="D78:D141" si="11">F78+G78+H78+I78</f>
        <v>0</v>
      </c>
      <c r="E78" s="309"/>
      <c r="F78" s="309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78" s="309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78" s="309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309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78" s="311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311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631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229" customFormat="1" ht="15.6" customHeight="1" x14ac:dyDescent="0.2">
      <c r="A79" s="360" t="s">
        <v>147</v>
      </c>
      <c r="B79" s="361"/>
      <c r="C79" s="362" t="s">
        <v>148</v>
      </c>
      <c r="D79" s="305">
        <f t="shared" si="11"/>
        <v>0</v>
      </c>
      <c r="E79" s="309"/>
      <c r="F79" s="309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79" s="309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79" s="309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309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311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311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631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229" customFormat="1" ht="15.6" customHeight="1" x14ac:dyDescent="0.2">
      <c r="A80" s="360" t="s">
        <v>149</v>
      </c>
      <c r="B80" s="361"/>
      <c r="C80" s="362" t="s">
        <v>150</v>
      </c>
      <c r="D80" s="305">
        <f t="shared" si="11"/>
        <v>25</v>
      </c>
      <c r="E80" s="309"/>
      <c r="F80" s="309">
        <f>'30.10.05'!F80+'31.10.03'!F80+'33.10.08'!F80+'33.10.21'!F80+'33.10.30'!F80+'33.10.31'!F80+'36.10.50'!F80+'37.10.01'!F80+'39.10.01'!F80+'39.10.50'!F80+'40.10.15'!F80+'43.10.10'!F80+'43.10.14'!F80+'43.10.33'!F80+A!F80+B!F80</f>
        <v>5</v>
      </c>
      <c r="G80" s="309">
        <f>'30.10.05'!G80+'31.10.03'!G80+'33.10.08'!G80+'33.10.21'!G80+'33.10.30'!G80+'33.10.31'!G80+'36.10.50'!G80+'37.10.01'!G80+'39.10.01'!G80+'39.10.50'!G80+'40.10.15'!G80+'43.10.10'!G80+'43.10.14'!G80+'43.10.33'!G80+A!G80+B!G80</f>
        <v>0</v>
      </c>
      <c r="H80" s="309">
        <f>'30.10.05'!H80+'31.10.03'!H80+'33.10.08'!H80+'33.10.21'!H80+'33.10.30'!H80+'33.10.31'!H80+'36.10.50'!H80+'37.10.01'!H80+'39.10.01'!H80+'39.10.50'!H80+'40.10.15'!H80+'43.10.10'!H80+'43.10.14'!H80+'43.10.33'!H80+A!H80+B!H80</f>
        <v>20</v>
      </c>
      <c r="I80" s="309">
        <f>'30.10.05'!I80+'31.10.03'!I80+'33.10.08'!I80+'33.10.21'!I80+'33.10.30'!I80+'33.10.31'!I80+'36.10.50'!I80+'37.10.01'!I80+'39.10.01'!I80+'39.10.50'!I80+'40.10.15'!I80+'43.10.10'!I80+'43.10.14'!I80+'43.10.33'!I80+A!I80+B!I80</f>
        <v>0</v>
      </c>
      <c r="J80" s="311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311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631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229" customFormat="1" ht="15.6" customHeight="1" x14ac:dyDescent="0.2">
      <c r="A81" s="360" t="s">
        <v>477</v>
      </c>
      <c r="B81" s="361"/>
      <c r="C81" s="362" t="s">
        <v>478</v>
      </c>
      <c r="D81" s="305">
        <f t="shared" si="11"/>
        <v>20</v>
      </c>
      <c r="E81" s="309"/>
      <c r="F81" s="309">
        <f>'30.10.05'!F81+'31.10.03'!F81+'33.10.08'!F81+'33.10.21'!F81+'33.10.30'!F81+'33.10.31'!F81+'36.10.50'!F81+'37.10.01'!F81+'39.10.01'!F81+'39.10.50'!F81+'40.10.15'!F81+'43.10.10'!F81+'43.10.14'!F81+'43.10.33'!F81+A!F81+B!F81</f>
        <v>10</v>
      </c>
      <c r="G81" s="309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1" s="309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1" s="309">
        <f>'30.10.05'!I81+'31.10.03'!I81+'33.10.08'!I81+'33.10.21'!I81+'33.10.30'!I81+'33.10.31'!I81+'36.10.50'!I81+'37.10.01'!I81+'39.10.01'!I81+'39.10.50'!I81+'40.10.15'!I81+'43.10.10'!I81+'43.10.14'!I81+'43.10.33'!I81+A!I81+B!I81</f>
        <v>0</v>
      </c>
      <c r="J81" s="311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311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631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229" customFormat="1" ht="15.75" customHeight="1" x14ac:dyDescent="0.2">
      <c r="A82" s="917" t="s">
        <v>490</v>
      </c>
      <c r="B82" s="918"/>
      <c r="C82" s="362" t="s">
        <v>491</v>
      </c>
      <c r="D82" s="305">
        <f t="shared" si="11"/>
        <v>0</v>
      </c>
      <c r="E82" s="309"/>
      <c r="F82" s="309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309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309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309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311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311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631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229" customFormat="1" ht="15.6" customHeight="1" x14ac:dyDescent="0.2">
      <c r="A83" s="360" t="s">
        <v>492</v>
      </c>
      <c r="B83" s="361"/>
      <c r="C83" s="362" t="s">
        <v>493</v>
      </c>
      <c r="D83" s="305">
        <f t="shared" si="11"/>
        <v>0</v>
      </c>
      <c r="E83" s="309"/>
      <c r="F83" s="309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309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309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309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311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311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631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229" customFormat="1" ht="15.6" customHeight="1" x14ac:dyDescent="0.2">
      <c r="A84" s="360" t="s">
        <v>494</v>
      </c>
      <c r="B84" s="361"/>
      <c r="C84" s="362" t="s">
        <v>495</v>
      </c>
      <c r="D84" s="305">
        <f t="shared" si="11"/>
        <v>0</v>
      </c>
      <c r="E84" s="309"/>
      <c r="F84" s="309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309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309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309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311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311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631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229" customFormat="1" ht="41.25" customHeight="1" x14ac:dyDescent="0.2">
      <c r="A85" s="915" t="s">
        <v>439</v>
      </c>
      <c r="B85" s="916"/>
      <c r="C85" s="362" t="s">
        <v>440</v>
      </c>
      <c r="D85" s="305">
        <f t="shared" si="11"/>
        <v>0</v>
      </c>
      <c r="E85" s="309"/>
      <c r="F85" s="309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309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309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309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311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311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631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229" customFormat="1" ht="24.75" customHeight="1" x14ac:dyDescent="0.2">
      <c r="A86" s="917" t="s">
        <v>617</v>
      </c>
      <c r="B86" s="918"/>
      <c r="C86" s="362" t="s">
        <v>618</v>
      </c>
      <c r="D86" s="305">
        <f t="shared" si="11"/>
        <v>0</v>
      </c>
      <c r="E86" s="309"/>
      <c r="F86" s="309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309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309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309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311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311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631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229" customFormat="1" ht="15" customHeight="1" x14ac:dyDescent="0.2">
      <c r="A87" s="360" t="s">
        <v>619</v>
      </c>
      <c r="B87" s="361"/>
      <c r="C87" s="362" t="s">
        <v>620</v>
      </c>
      <c r="D87" s="305">
        <f t="shared" si="11"/>
        <v>0</v>
      </c>
      <c r="E87" s="309"/>
      <c r="F87" s="309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309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309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309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311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311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631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229" customFormat="1" ht="15" customHeight="1" x14ac:dyDescent="0.2">
      <c r="A88" s="360" t="s">
        <v>621</v>
      </c>
      <c r="B88" s="361"/>
      <c r="C88" s="362" t="s">
        <v>622</v>
      </c>
      <c r="D88" s="305">
        <f t="shared" si="11"/>
        <v>0</v>
      </c>
      <c r="E88" s="309"/>
      <c r="F88" s="309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309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309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309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311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311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631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229" customFormat="1" ht="15" customHeight="1" x14ac:dyDescent="0.2">
      <c r="A89" s="360" t="s">
        <v>623</v>
      </c>
      <c r="B89" s="361"/>
      <c r="C89" s="362" t="s">
        <v>624</v>
      </c>
      <c r="D89" s="305">
        <f t="shared" si="11"/>
        <v>0</v>
      </c>
      <c r="E89" s="309"/>
      <c r="F89" s="309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309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309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309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311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311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631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229" customFormat="1" ht="26.25" customHeight="1" x14ac:dyDescent="0.2">
      <c r="A90" s="917" t="s">
        <v>429</v>
      </c>
      <c r="B90" s="918"/>
      <c r="C90" s="362" t="s">
        <v>625</v>
      </c>
      <c r="D90" s="305">
        <f t="shared" si="11"/>
        <v>0</v>
      </c>
      <c r="E90" s="309"/>
      <c r="F90" s="309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309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309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309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311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311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631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229" customFormat="1" ht="15" customHeight="1" x14ac:dyDescent="0.2">
      <c r="A91" s="360"/>
      <c r="B91" s="580" t="s">
        <v>626</v>
      </c>
      <c r="C91" s="578" t="s">
        <v>627</v>
      </c>
      <c r="D91" s="305">
        <f t="shared" si="11"/>
        <v>0</v>
      </c>
      <c r="E91" s="309"/>
      <c r="F91" s="309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309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309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309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311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311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631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229" customFormat="1" ht="15" customHeight="1" x14ac:dyDescent="0.2">
      <c r="A92" s="360"/>
      <c r="B92" s="580" t="s">
        <v>628</v>
      </c>
      <c r="C92" s="578" t="s">
        <v>629</v>
      </c>
      <c r="D92" s="305">
        <f t="shared" si="11"/>
        <v>0</v>
      </c>
      <c r="E92" s="309"/>
      <c r="F92" s="309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309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309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309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311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311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631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229" customFormat="1" ht="27" customHeight="1" x14ac:dyDescent="0.2">
      <c r="A93" s="915" t="s">
        <v>427</v>
      </c>
      <c r="B93" s="916"/>
      <c r="C93" s="362" t="s">
        <v>441</v>
      </c>
      <c r="D93" s="305">
        <f t="shared" si="11"/>
        <v>0</v>
      </c>
      <c r="E93" s="309"/>
      <c r="F93" s="309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309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309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309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311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311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631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229" customFormat="1" ht="15" customHeight="1" x14ac:dyDescent="0.2">
      <c r="A94" s="360" t="s">
        <v>442</v>
      </c>
      <c r="B94" s="589"/>
      <c r="C94" s="362" t="s">
        <v>443</v>
      </c>
      <c r="D94" s="305">
        <f t="shared" si="11"/>
        <v>0</v>
      </c>
      <c r="E94" s="309"/>
      <c r="F94" s="309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94" s="309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94" s="309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94" s="309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94" s="311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94" s="311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94" s="631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95" spans="1:12" s="229" customFormat="1" ht="33.75" customHeight="1" x14ac:dyDescent="0.2">
      <c r="A95" s="917" t="s">
        <v>23</v>
      </c>
      <c r="B95" s="918"/>
      <c r="C95" s="362" t="s">
        <v>24</v>
      </c>
      <c r="D95" s="305">
        <f t="shared" si="11"/>
        <v>149</v>
      </c>
      <c r="E95" s="309"/>
      <c r="F95" s="309">
        <f t="shared" ref="F95:L95" si="12">SUM(F96:F103)</f>
        <v>80</v>
      </c>
      <c r="G95" s="309">
        <f t="shared" si="12"/>
        <v>20</v>
      </c>
      <c r="H95" s="309">
        <f t="shared" si="12"/>
        <v>32</v>
      </c>
      <c r="I95" s="309">
        <f t="shared" si="12"/>
        <v>17</v>
      </c>
      <c r="J95" s="311">
        <f t="shared" si="12"/>
        <v>0</v>
      </c>
      <c r="K95" s="311">
        <f t="shared" si="12"/>
        <v>0</v>
      </c>
      <c r="L95" s="631">
        <f t="shared" si="12"/>
        <v>0</v>
      </c>
    </row>
    <row r="96" spans="1:12" s="229" customFormat="1" ht="15" customHeight="1" x14ac:dyDescent="0.2">
      <c r="A96" s="360"/>
      <c r="B96" s="580" t="s">
        <v>25</v>
      </c>
      <c r="C96" s="578" t="s">
        <v>26</v>
      </c>
      <c r="D96" s="305">
        <f t="shared" si="11"/>
        <v>0</v>
      </c>
      <c r="E96" s="309"/>
      <c r="F96" s="309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309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309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309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311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311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631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229" customFormat="1" ht="15" customHeight="1" x14ac:dyDescent="0.2">
      <c r="A97" s="360"/>
      <c r="B97" s="580" t="s">
        <v>27</v>
      </c>
      <c r="C97" s="578" t="s">
        <v>28</v>
      </c>
      <c r="D97" s="305">
        <f t="shared" si="11"/>
        <v>0</v>
      </c>
      <c r="E97" s="309"/>
      <c r="F97" s="309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309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309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309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311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311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631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229" customFormat="1" ht="15" customHeight="1" x14ac:dyDescent="0.2">
      <c r="A98" s="360"/>
      <c r="B98" s="580" t="s">
        <v>29</v>
      </c>
      <c r="C98" s="578" t="s">
        <v>217</v>
      </c>
      <c r="D98" s="305">
        <f t="shared" si="11"/>
        <v>0</v>
      </c>
      <c r="E98" s="309"/>
      <c r="F98" s="309">
        <f>'30.10.05'!F98+'31.10.03'!F98+'33.10.08'!F98+'33.10.21'!F98+'33.10.30'!F98+'33.10.31'!F98+'36.10.50'!F98+'37.10.01'!F98+'39.10.01'!F98+'39.10.50'!F98+'40.10.15'!F98+'43.10.10'!F98+'43.10.14'!F98+'43.10.33'!F98+A!F98+B!F98</f>
        <v>0</v>
      </c>
      <c r="G98" s="309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98" s="309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98" s="309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311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311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631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229" customFormat="1" ht="15" customHeight="1" x14ac:dyDescent="0.2">
      <c r="A99" s="360"/>
      <c r="B99" s="580" t="s">
        <v>218</v>
      </c>
      <c r="C99" s="578" t="s">
        <v>219</v>
      </c>
      <c r="D99" s="305">
        <f t="shared" si="11"/>
        <v>50</v>
      </c>
      <c r="E99" s="309"/>
      <c r="F99" s="309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99" s="309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99" s="309">
        <f>'30.10.05'!H99+'31.10.03'!H99+'33.10.08'!H99+'33.10.21'!H99+'33.10.30'!H99+'33.10.31'!H99+'36.10.50'!H99+'37.10.01'!H99+'39.10.01'!H99+'39.10.50'!H99+'40.10.15'!H99+'43.10.10'!H99+'43.10.14'!H99+'43.10.33'!H99+A!H99+B!H99</f>
        <v>10</v>
      </c>
      <c r="I99" s="309">
        <f>'30.10.05'!I99+'31.10.03'!I99+'33.10.08'!I99+'33.10.21'!I99+'33.10.30'!I99+'33.10.31'!I99+'36.10.50'!I99+'37.10.01'!I99+'39.10.01'!I99+'39.10.50'!I99+'40.10.15'!I99+'43.10.10'!I99+'43.10.14'!I99+'43.10.33'!I99+A!I99+B!I99</f>
        <v>0</v>
      </c>
      <c r="J99" s="311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311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631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229" customFormat="1" ht="15" customHeight="1" x14ac:dyDescent="0.2">
      <c r="A100" s="360"/>
      <c r="B100" s="580" t="s">
        <v>220</v>
      </c>
      <c r="C100" s="578" t="s">
        <v>221</v>
      </c>
      <c r="D100" s="305">
        <f t="shared" si="11"/>
        <v>0</v>
      </c>
      <c r="E100" s="309"/>
      <c r="F100" s="309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309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309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309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311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311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631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229" customFormat="1" ht="15" customHeight="1" x14ac:dyDescent="0.2">
      <c r="A101" s="360"/>
      <c r="B101" s="580" t="s">
        <v>720</v>
      </c>
      <c r="C101" s="578" t="s">
        <v>721</v>
      </c>
      <c r="D101" s="305">
        <f t="shared" si="11"/>
        <v>0</v>
      </c>
      <c r="E101" s="309"/>
      <c r="F101" s="309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309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309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309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311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311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631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229" customFormat="1" ht="15" customHeight="1" x14ac:dyDescent="0.2">
      <c r="A102" s="360"/>
      <c r="B102" s="580" t="s">
        <v>722</v>
      </c>
      <c r="C102" s="578" t="s">
        <v>723</v>
      </c>
      <c r="D102" s="305">
        <f t="shared" si="11"/>
        <v>0</v>
      </c>
      <c r="E102" s="309"/>
      <c r="F102" s="309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2" s="309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2" s="309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2" s="309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2" s="311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311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631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229" customFormat="1" ht="15" customHeight="1" x14ac:dyDescent="0.2">
      <c r="A103" s="360"/>
      <c r="B103" s="580" t="s">
        <v>251</v>
      </c>
      <c r="C103" s="578" t="s">
        <v>252</v>
      </c>
      <c r="D103" s="305">
        <f t="shared" si="11"/>
        <v>99</v>
      </c>
      <c r="E103" s="309"/>
      <c r="F103" s="309">
        <f>'30.10.05'!F103+'31.10.03'!F103+'33.10.08'!F103+'33.10.21'!F103+'33.10.30'!F103+'33.10.31'!F103+'36.10.50'!F103+'37.10.01'!F103+'39.10.01'!F103+'39.10.50'!F103+'40.10.15'!F103+'43.10.10'!F103+'43.10.14'!F103+'43.10.33'!F103+A!F103+B!F103</f>
        <v>50</v>
      </c>
      <c r="G103" s="309">
        <f>'30.10.05'!G103+'31.10.03'!G103+'33.10.08'!G103+'33.10.21'!G103+'33.10.30'!G103+'33.10.31'!G103+'36.10.50'!G103+'37.10.01'!G103+'39.10.01'!G103+'39.10.50'!G103+'40.10.15'!G103+'43.10.10'!G103+'43.10.14'!G103+'43.10.33'!G103+A!G103+B!G103</f>
        <v>10</v>
      </c>
      <c r="H103" s="309">
        <f>'30.10.05'!H103+'31.10.03'!H103+'33.10.08'!H103+'33.10.21'!H103+'33.10.30'!H103+'33.10.31'!H103+'36.10.50'!H103+'37.10.01'!H103+'39.10.01'!H103+'39.10.50'!H103+'40.10.15'!H103+'43.10.10'!H103+'43.10.14'!H103+'43.10.33'!H103+A!H103+B!H103</f>
        <v>22</v>
      </c>
      <c r="I103" s="309">
        <f>'30.10.05'!I103+'31.10.03'!I103+'33.10.08'!I103+'33.10.21'!I103+'33.10.30'!I103+'33.10.31'!I103+'36.10.50'!I103+'37.10.01'!I103+'39.10.01'!I103+'39.10.50'!I103+'40.10.15'!I103+'43.10.10'!I103+'43.10.14'!I103+'43.10.33'!I103+A!I103+B!I103</f>
        <v>17</v>
      </c>
      <c r="J103" s="311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311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631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229" customFormat="1" ht="15" customHeight="1" x14ac:dyDescent="0.2">
      <c r="A104" s="360" t="s">
        <v>253</v>
      </c>
      <c r="B104" s="589"/>
      <c r="C104" s="362" t="s">
        <v>254</v>
      </c>
      <c r="D104" s="305">
        <f t="shared" si="11"/>
        <v>0</v>
      </c>
      <c r="E104" s="309"/>
      <c r="F104" s="309">
        <f>'30.10.05'!F104+'31.10.03'!F104+'33.10.08'!F104+'33.10.21'!F104+'33.10.30'!F104+'33.10.31'!F104+'36.10.50'!F104+'37.10.01'!F104+'39.10.01'!F104+'39.10.50'!F104+'40.10.15'!F104+'43.10.10'!F104+'43.10.14'!F104+'43.10.33'!F104+A!F104+B!F104</f>
        <v>0</v>
      </c>
      <c r="G104" s="309">
        <f>'30.10.05'!G104+'31.10.03'!G104+'33.10.08'!G104+'33.10.21'!G104+'33.10.30'!G104+'33.10.31'!G104+'36.10.50'!G104+'37.10.01'!G104+'39.10.01'!G104+'39.10.50'!G104+'40.10.15'!G104+'43.10.10'!G104+'43.10.14'!G104+'43.10.33'!G104+A!G104+B!G104</f>
        <v>0</v>
      </c>
      <c r="H104" s="309">
        <f>'30.10.05'!H104+'31.10.03'!H104+'33.10.08'!H104+'33.10.21'!H104+'33.10.30'!H104+'33.10.31'!H104+'36.10.50'!H104+'37.10.01'!H104+'39.10.01'!H104+'39.10.50'!H104+'40.10.15'!H104+'43.10.10'!H104+'43.10.14'!H104+'43.10.33'!H104+A!H104+B!H104</f>
        <v>0</v>
      </c>
      <c r="I104" s="309">
        <f>'30.10.05'!I104+'31.10.03'!I104+'33.10.08'!I104+'33.10.21'!I104+'33.10.30'!I104+'33.10.31'!I104+'36.10.50'!I104+'37.10.01'!I104+'39.10.01'!I104+'39.10.50'!I104+'40.10.15'!I104+'43.10.10'!I104+'43.10.14'!I104+'43.10.33'!I104+A!I104+B!I104</f>
        <v>0</v>
      </c>
      <c r="J104" s="311">
        <f>'30.10.05'!J104+'31.10.03'!J104+'33.10.08'!J104+'33.10.21'!J104+'33.10.30'!J104+'33.10.31'!J104+'36.10.50'!J104+'37.10.01'!J104+'39.10.01'!J104+'39.10.50'!J104+'40.10.15'!J104+'43.10.10'!J104+'43.10.14'!J104+'43.10.33'!J104+A!J104+B!J104</f>
        <v>0</v>
      </c>
      <c r="K104" s="311">
        <f>'30.10.05'!K104+'31.10.03'!K104+'33.10.08'!K104+'33.10.21'!K104+'33.10.30'!K104+'33.10.31'!K104+'36.10.50'!K104+'37.10.01'!K104+'39.10.01'!K104+'39.10.50'!K104+'40.10.15'!K104+'43.10.10'!K104+'43.10.14'!K104+'43.10.33'!K104+A!K104+B!K104</f>
        <v>0</v>
      </c>
      <c r="L104" s="631">
        <f>'30.10.05'!L104+'31.10.03'!L104+'33.10.08'!L104+'33.10.21'!L104+'33.10.30'!L104+'33.10.31'!L104+'36.10.50'!L104+'37.10.01'!L104+'39.10.01'!L104+'39.10.50'!L104+'40.10.15'!L104+'43.10.10'!L104+'43.10.14'!L104+'43.10.33'!L104+A!L104+B!L104</f>
        <v>0</v>
      </c>
    </row>
    <row r="105" spans="1:12" s="229" customFormat="1" ht="17.25" customHeight="1" x14ac:dyDescent="0.2">
      <c r="A105" s="576" t="s">
        <v>255</v>
      </c>
      <c r="B105" s="361"/>
      <c r="C105" s="362" t="s">
        <v>396</v>
      </c>
      <c r="D105" s="305">
        <f t="shared" si="11"/>
        <v>0</v>
      </c>
      <c r="E105" s="309"/>
      <c r="F105" s="309">
        <f>'30.10.05'!F105+'31.10.03'!F105+'33.10.08'!F105+'33.10.21'!F105+'33.10.30'!F105+'33.10.31'!F105+'36.10.50'!F105+'37.10.01'!F105+'39.10.01'!F105+'39.10.50'!F105+'40.10.15'!F105+'43.10.10'!F105+'43.10.14'!F105+'43.10.33'!F105+A!F105+B!F105</f>
        <v>0</v>
      </c>
      <c r="G105" s="309">
        <f>'30.10.05'!G105+'31.10.03'!G105+'33.10.08'!G105+'33.10.21'!G105+'33.10.30'!G105+'33.10.31'!G105+'36.10.50'!G105+'37.10.01'!G105+'39.10.01'!G105+'39.10.50'!G105+'40.10.15'!G105+'43.10.10'!G105+'43.10.14'!G105+'43.10.33'!G105+A!G105+B!G105</f>
        <v>0</v>
      </c>
      <c r="H105" s="309">
        <f>'30.10.05'!H105+'31.10.03'!H105+'33.10.08'!H105+'33.10.21'!H105+'33.10.30'!H105+'33.10.31'!H105+'36.10.50'!H105+'37.10.01'!H105+'39.10.01'!H105+'39.10.50'!H105+'40.10.15'!H105+'43.10.10'!H105+'43.10.14'!H105+'43.10.33'!H105+A!H105+B!H105</f>
        <v>0</v>
      </c>
      <c r="I105" s="309">
        <f>'30.10.05'!I105+'31.10.03'!I105+'33.10.08'!I105+'33.10.21'!I105+'33.10.30'!I105+'33.10.31'!I105+'36.10.50'!I105+'37.10.01'!I105+'39.10.01'!I105+'39.10.50'!I105+'40.10.15'!I105+'43.10.10'!I105+'43.10.14'!I105+'43.10.33'!I105+A!I105+B!I105</f>
        <v>0</v>
      </c>
      <c r="J105" s="311">
        <f>'30.10.05'!J105+'31.10.03'!J105+'33.10.08'!J105+'33.10.21'!J105+'33.10.30'!J105+'33.10.31'!J105+'36.10.50'!J105+'37.10.01'!J105+'39.10.01'!J105+'39.10.50'!J105+'40.10.15'!J105+'43.10.10'!J105+'43.10.14'!J105+'43.10.33'!J105+A!J105+B!J105</f>
        <v>0</v>
      </c>
      <c r="K105" s="311">
        <f>'30.10.05'!K105+'31.10.03'!K105+'33.10.08'!K105+'33.10.21'!K105+'33.10.30'!K105+'33.10.31'!K105+'36.10.50'!K105+'37.10.01'!K105+'39.10.01'!K105+'39.10.50'!K105+'40.10.15'!K105+'43.10.10'!K105+'43.10.14'!K105+'43.10.33'!K105+A!K105+B!K105</f>
        <v>0</v>
      </c>
      <c r="L105" s="631">
        <f>'30.10.05'!L105+'31.10.03'!L105+'33.10.08'!L105+'33.10.21'!L105+'33.10.30'!L105+'33.10.31'!L105+'36.10.50'!L105+'37.10.01'!L105+'39.10.01'!L105+'39.10.50'!L105+'40.10.15'!L105+'43.10.10'!L105+'43.10.14'!L105+'43.10.33'!L105+A!L105+B!L105</f>
        <v>0</v>
      </c>
    </row>
    <row r="106" spans="1:12" s="229" customFormat="1" ht="17.25" customHeight="1" x14ac:dyDescent="0.2">
      <c r="A106" s="360"/>
      <c r="B106" s="577" t="s">
        <v>397</v>
      </c>
      <c r="C106" s="578" t="s">
        <v>398</v>
      </c>
      <c r="D106" s="305">
        <f t="shared" si="11"/>
        <v>0</v>
      </c>
      <c r="E106" s="309"/>
      <c r="F106" s="309">
        <f>'30.10.05'!F106+'31.10.03'!F106+'33.10.08'!F106+'33.10.21'!F106+'33.10.30'!F106+'33.10.31'!F106+'36.10.50'!F106+'37.10.01'!F106+'39.10.01'!F106+'39.10.50'!F106+'40.10.15'!F106+'43.10.10'!F106+'43.10.14'!F106+'43.10.33'!F106+A!F106+B!F106</f>
        <v>0</v>
      </c>
      <c r="G106" s="309">
        <f>'30.10.05'!G106+'31.10.03'!G106+'33.10.08'!G106+'33.10.21'!G106+'33.10.30'!G106+'33.10.31'!G106+'36.10.50'!G106+'37.10.01'!G106+'39.10.01'!G106+'39.10.50'!G106+'40.10.15'!G106+'43.10.10'!G106+'43.10.14'!G106+'43.10.33'!G106+A!G106+B!G106</f>
        <v>0</v>
      </c>
      <c r="H106" s="309">
        <f>'30.10.05'!H106+'31.10.03'!H106+'33.10.08'!H106+'33.10.21'!H106+'33.10.30'!H106+'33.10.31'!H106+'36.10.50'!H106+'37.10.01'!H106+'39.10.01'!H106+'39.10.50'!H106+'40.10.15'!H106+'43.10.10'!H106+'43.10.14'!H106+'43.10.33'!H106+A!H106+B!H106</f>
        <v>0</v>
      </c>
      <c r="I106" s="309">
        <f>'30.10.05'!I106+'31.10.03'!I106+'33.10.08'!I106+'33.10.21'!I106+'33.10.30'!I106+'33.10.31'!I106+'36.10.50'!I106+'37.10.01'!I106+'39.10.01'!I106+'39.10.50'!I106+'40.10.15'!I106+'43.10.10'!I106+'43.10.14'!I106+'43.10.33'!I106+A!I106+B!I106</f>
        <v>0</v>
      </c>
      <c r="J106" s="311">
        <f>'30.10.05'!J106+'31.10.03'!J106+'33.10.08'!J106+'33.10.21'!J106+'33.10.30'!J106+'33.10.31'!J106+'36.10.50'!J106+'37.10.01'!J106+'39.10.01'!J106+'39.10.50'!J106+'40.10.15'!J106+'43.10.10'!J106+'43.10.14'!J106+'43.10.33'!J106+A!J106+B!J106</f>
        <v>0</v>
      </c>
      <c r="K106" s="311">
        <f>'30.10.05'!K106+'31.10.03'!K106+'33.10.08'!K106+'33.10.21'!K106+'33.10.30'!K106+'33.10.31'!K106+'36.10.50'!K106+'37.10.01'!K106+'39.10.01'!K106+'39.10.50'!K106+'40.10.15'!K106+'43.10.10'!K106+'43.10.14'!K106+'43.10.33'!K106+A!K106+B!K106</f>
        <v>0</v>
      </c>
      <c r="L106" s="631">
        <f>'30.10.05'!L106+'31.10.03'!L106+'33.10.08'!L106+'33.10.21'!L106+'33.10.30'!L106+'33.10.31'!L106+'36.10.50'!L106+'37.10.01'!L106+'39.10.01'!L106+'39.10.50'!L106+'40.10.15'!L106+'43.10.10'!L106+'43.10.14'!L106+'43.10.33'!L106+A!L106+B!L106</f>
        <v>0</v>
      </c>
    </row>
    <row r="107" spans="1:12" s="229" customFormat="1" ht="17.25" customHeight="1" x14ac:dyDescent="0.2">
      <c r="A107" s="360"/>
      <c r="B107" s="577" t="s">
        <v>339</v>
      </c>
      <c r="C107" s="578" t="s">
        <v>151</v>
      </c>
      <c r="D107" s="305">
        <f t="shared" si="11"/>
        <v>0</v>
      </c>
      <c r="E107" s="309"/>
      <c r="F107" s="309">
        <f>'30.10.05'!F107+'31.10.03'!F107+'33.10.08'!F107+'33.10.21'!F107+'33.10.30'!F107+'33.10.31'!F107+'36.10.50'!F107+'37.10.01'!F107+'39.10.01'!F107+'39.10.50'!F107+'40.10.15'!F107+'43.10.10'!F107+'43.10.14'!F107+'43.10.33'!F107+A!F107+B!F107</f>
        <v>0</v>
      </c>
      <c r="G107" s="309">
        <f>'30.10.05'!G107+'31.10.03'!G107+'33.10.08'!G107+'33.10.21'!G107+'33.10.30'!G107+'33.10.31'!G107+'36.10.50'!G107+'37.10.01'!G107+'39.10.01'!G107+'39.10.50'!G107+'40.10.15'!G107+'43.10.10'!G107+'43.10.14'!G107+'43.10.33'!G107+A!G107+B!G107</f>
        <v>0</v>
      </c>
      <c r="H107" s="309">
        <f>'30.10.05'!H107+'31.10.03'!H107+'33.10.08'!H107+'33.10.21'!H107+'33.10.30'!H107+'33.10.31'!H107+'36.10.50'!H107+'37.10.01'!H107+'39.10.01'!H107+'39.10.50'!H107+'40.10.15'!H107+'43.10.10'!H107+'43.10.14'!H107+'43.10.33'!H107+A!H107+B!H107</f>
        <v>0</v>
      </c>
      <c r="I107" s="309">
        <f>'30.10.05'!I107+'31.10.03'!I107+'33.10.08'!I107+'33.10.21'!I107+'33.10.30'!I107+'33.10.31'!I107+'36.10.50'!I107+'37.10.01'!I107+'39.10.01'!I107+'39.10.50'!I107+'40.10.15'!I107+'43.10.10'!I107+'43.10.14'!I107+'43.10.33'!I107+A!I107+B!I107</f>
        <v>0</v>
      </c>
      <c r="J107" s="311">
        <f>'30.10.05'!J107+'31.10.03'!J107+'33.10.08'!J107+'33.10.21'!J107+'33.10.30'!J107+'33.10.31'!J107+'36.10.50'!J107+'37.10.01'!J107+'39.10.01'!J107+'39.10.50'!J107+'40.10.15'!J107+'43.10.10'!J107+'43.10.14'!J107+'43.10.33'!J107+A!J107+B!J107</f>
        <v>0</v>
      </c>
      <c r="K107" s="311">
        <f>'30.10.05'!K107+'31.10.03'!K107+'33.10.08'!K107+'33.10.21'!K107+'33.10.30'!K107+'33.10.31'!K107+'36.10.50'!K107+'37.10.01'!K107+'39.10.01'!K107+'39.10.50'!K107+'40.10.15'!K107+'43.10.10'!K107+'43.10.14'!K107+'43.10.33'!K107+A!K107+B!K107</f>
        <v>0</v>
      </c>
      <c r="L107" s="631">
        <f>'30.10.05'!L107+'31.10.03'!L107+'33.10.08'!L107+'33.10.21'!L107+'33.10.30'!L107+'33.10.31'!L107+'36.10.50'!L107+'37.10.01'!L107+'39.10.01'!L107+'39.10.50'!L107+'40.10.15'!L107+'43.10.10'!L107+'43.10.14'!L107+'43.10.33'!L107+A!L107+B!L107</f>
        <v>0</v>
      </c>
    </row>
    <row r="108" spans="1:12" s="229" customFormat="1" ht="29.25" customHeight="1" x14ac:dyDescent="0.2">
      <c r="A108" s="935" t="s">
        <v>256</v>
      </c>
      <c r="B108" s="936"/>
      <c r="C108" s="362" t="s">
        <v>402</v>
      </c>
      <c r="D108" s="305">
        <f t="shared" si="11"/>
        <v>0</v>
      </c>
      <c r="E108" s="309"/>
      <c r="F108" s="309">
        <f>'30.10.05'!F108+'31.10.03'!F108+'33.10.08'!F108+'33.10.21'!F108+'33.10.30'!F108+'33.10.31'!F108+'36.10.50'!F108+'37.10.01'!F108+'39.10.01'!F108+'39.10.50'!F108+'40.10.15'!F108+'43.10.10'!F108+'43.10.14'!F108+'43.10.33'!F108+A!F108+B!F108</f>
        <v>0</v>
      </c>
      <c r="G108" s="309">
        <f>'30.10.05'!G108+'31.10.03'!G108+'33.10.08'!G108+'33.10.21'!G108+'33.10.30'!G108+'33.10.31'!G108+'36.10.50'!G108+'37.10.01'!G108+'39.10.01'!G108+'39.10.50'!G108+'40.10.15'!G108+'43.10.10'!G108+'43.10.14'!G108+'43.10.33'!G108+A!G108+B!G108</f>
        <v>0</v>
      </c>
      <c r="H108" s="309">
        <f>'30.10.05'!H108+'31.10.03'!H108+'33.10.08'!H108+'33.10.21'!H108+'33.10.30'!H108+'33.10.31'!H108+'36.10.50'!H108+'37.10.01'!H108+'39.10.01'!H108+'39.10.50'!H108+'40.10.15'!H108+'43.10.10'!H108+'43.10.14'!H108+'43.10.33'!H108+A!H108+B!H108</f>
        <v>0</v>
      </c>
      <c r="I108" s="309">
        <f>'30.10.05'!I108+'31.10.03'!I108+'33.10.08'!I108+'33.10.21'!I108+'33.10.30'!I108+'33.10.31'!I108+'36.10.50'!I108+'37.10.01'!I108+'39.10.01'!I108+'39.10.50'!I108+'40.10.15'!I108+'43.10.10'!I108+'43.10.14'!I108+'43.10.33'!I108+A!I108+B!I108</f>
        <v>0</v>
      </c>
      <c r="J108" s="311">
        <f>'30.10.05'!J108+'31.10.03'!J108+'33.10.08'!J108+'33.10.21'!J108+'33.10.30'!J108+'33.10.31'!J108+'36.10.50'!J108+'37.10.01'!J108+'39.10.01'!J108+'39.10.50'!J108+'40.10.15'!J108+'43.10.10'!J108+'43.10.14'!J108+'43.10.33'!J108+A!J108+B!J108</f>
        <v>0</v>
      </c>
      <c r="K108" s="311">
        <f>'30.10.05'!K108+'31.10.03'!K108+'33.10.08'!K108+'33.10.21'!K108+'33.10.30'!K108+'33.10.31'!K108+'36.10.50'!K108+'37.10.01'!K108+'39.10.01'!K108+'39.10.50'!K108+'40.10.15'!K108+'43.10.10'!K108+'43.10.14'!K108+'43.10.33'!K108+A!K108+B!K108</f>
        <v>0</v>
      </c>
      <c r="L108" s="631">
        <f>'30.10.05'!L108+'31.10.03'!L108+'33.10.08'!L108+'33.10.21'!L108+'33.10.30'!L108+'33.10.31'!L108+'36.10.50'!L108+'37.10.01'!L108+'39.10.01'!L108+'39.10.50'!L108+'40.10.15'!L108+'43.10.10'!L108+'43.10.14'!L108+'43.10.33'!L108+A!L108+B!L108</f>
        <v>0</v>
      </c>
    </row>
    <row r="109" spans="1:12" s="229" customFormat="1" ht="17.25" customHeight="1" x14ac:dyDescent="0.2">
      <c r="A109" s="576"/>
      <c r="B109" s="577" t="s">
        <v>456</v>
      </c>
      <c r="C109" s="578" t="s">
        <v>541</v>
      </c>
      <c r="D109" s="305">
        <f t="shared" si="11"/>
        <v>0</v>
      </c>
      <c r="E109" s="309"/>
      <c r="F109" s="309">
        <f>'30.10.05'!F109+'31.10.03'!F109+'33.10.08'!F109+'33.10.21'!F109+'33.10.30'!F109+'33.10.31'!F109+'36.10.50'!F109+'37.10.01'!F109+'39.10.01'!F109+'39.10.50'!F109+'40.10.15'!F109+'43.10.10'!F109+'43.10.14'!F109+'43.10.33'!F109+A!F109+B!F109</f>
        <v>0</v>
      </c>
      <c r="G109" s="309">
        <f>'30.10.05'!G109+'31.10.03'!G109+'33.10.08'!G109+'33.10.21'!G109+'33.10.30'!G109+'33.10.31'!G109+'36.10.50'!G109+'37.10.01'!G109+'39.10.01'!G109+'39.10.50'!G109+'40.10.15'!G109+'43.10.10'!G109+'43.10.14'!G109+'43.10.33'!G109+A!G109+B!G109</f>
        <v>0</v>
      </c>
      <c r="H109" s="309">
        <f>'30.10.05'!H109+'31.10.03'!H109+'33.10.08'!H109+'33.10.21'!H109+'33.10.30'!H109+'33.10.31'!H109+'36.10.50'!H109+'37.10.01'!H109+'39.10.01'!H109+'39.10.50'!H109+'40.10.15'!H109+'43.10.10'!H109+'43.10.14'!H109+'43.10.33'!H109+A!H109+B!H109</f>
        <v>0</v>
      </c>
      <c r="I109" s="309">
        <f>'30.10.05'!I109+'31.10.03'!I109+'33.10.08'!I109+'33.10.21'!I109+'33.10.30'!I109+'33.10.31'!I109+'36.10.50'!I109+'37.10.01'!I109+'39.10.01'!I109+'39.10.50'!I109+'40.10.15'!I109+'43.10.10'!I109+'43.10.14'!I109+'43.10.33'!I109+A!I109+B!I109</f>
        <v>0</v>
      </c>
      <c r="J109" s="311">
        <f>'30.10.05'!J109+'31.10.03'!J109+'33.10.08'!J109+'33.10.21'!J109+'33.10.30'!J109+'33.10.31'!J109+'36.10.50'!J109+'37.10.01'!J109+'39.10.01'!J109+'39.10.50'!J109+'40.10.15'!J109+'43.10.10'!J109+'43.10.14'!J109+'43.10.33'!J109+A!J109+B!J109</f>
        <v>0</v>
      </c>
      <c r="K109" s="311">
        <f>'30.10.05'!K109+'31.10.03'!K109+'33.10.08'!K109+'33.10.21'!K109+'33.10.30'!K109+'33.10.31'!K109+'36.10.50'!K109+'37.10.01'!K109+'39.10.01'!K109+'39.10.50'!K109+'40.10.15'!K109+'43.10.10'!K109+'43.10.14'!K109+'43.10.33'!K109+A!K109+B!K109</f>
        <v>0</v>
      </c>
      <c r="L109" s="631">
        <f>'30.10.05'!L109+'31.10.03'!L109+'33.10.08'!L109+'33.10.21'!L109+'33.10.30'!L109+'33.10.31'!L109+'36.10.50'!L109+'37.10.01'!L109+'39.10.01'!L109+'39.10.50'!L109+'40.10.15'!L109+'43.10.10'!L109+'43.10.14'!L109+'43.10.33'!L109+A!L109+B!L109</f>
        <v>0</v>
      </c>
    </row>
    <row r="110" spans="1:12" s="229" customFormat="1" ht="15" customHeight="1" x14ac:dyDescent="0.2">
      <c r="A110" s="360"/>
      <c r="B110" s="588" t="s">
        <v>457</v>
      </c>
      <c r="C110" s="578" t="s">
        <v>458</v>
      </c>
      <c r="D110" s="305">
        <f t="shared" si="11"/>
        <v>0</v>
      </c>
      <c r="E110" s="309"/>
      <c r="F110" s="309">
        <f>'30.10.05'!F110+'31.10.03'!F110+'33.10.08'!F110+'33.10.21'!F110+'33.10.30'!F110+'33.10.31'!F110+'36.10.50'!F110+'37.10.01'!F110+'39.10.01'!F110+'39.10.50'!F110+'40.10.15'!F110+'43.10.10'!F110+'43.10.14'!F110+'43.10.33'!F110+A!F110+B!F110</f>
        <v>0</v>
      </c>
      <c r="G110" s="309">
        <f>'30.10.05'!G110+'31.10.03'!G110+'33.10.08'!G110+'33.10.21'!G110+'33.10.30'!G110+'33.10.31'!G110+'36.10.50'!G110+'37.10.01'!G110+'39.10.01'!G110+'39.10.50'!G110+'40.10.15'!G110+'43.10.10'!G110+'43.10.14'!G110+'43.10.33'!G110+A!G110+B!G110</f>
        <v>0</v>
      </c>
      <c r="H110" s="309">
        <f>'30.10.05'!H110+'31.10.03'!H110+'33.10.08'!H110+'33.10.21'!H110+'33.10.30'!H110+'33.10.31'!H110+'36.10.50'!H110+'37.10.01'!H110+'39.10.01'!H110+'39.10.50'!H110+'40.10.15'!H110+'43.10.10'!H110+'43.10.14'!H110+'43.10.33'!H110+A!H110+B!H110</f>
        <v>0</v>
      </c>
      <c r="I110" s="309">
        <f>'30.10.05'!I110+'31.10.03'!I110+'33.10.08'!I110+'33.10.21'!I110+'33.10.30'!I110+'33.10.31'!I110+'36.10.50'!I110+'37.10.01'!I110+'39.10.01'!I110+'39.10.50'!I110+'40.10.15'!I110+'43.10.10'!I110+'43.10.14'!I110+'43.10.33'!I110+A!I110+B!I110</f>
        <v>0</v>
      </c>
      <c r="J110" s="311">
        <f>'30.10.05'!J110+'31.10.03'!J110+'33.10.08'!J110+'33.10.21'!J110+'33.10.30'!J110+'33.10.31'!J110+'36.10.50'!J110+'37.10.01'!J110+'39.10.01'!J110+'39.10.50'!J110+'40.10.15'!J110+'43.10.10'!J110+'43.10.14'!J110+'43.10.33'!J110+A!J110+B!J110</f>
        <v>0</v>
      </c>
      <c r="K110" s="311">
        <f>'30.10.05'!K110+'31.10.03'!K110+'33.10.08'!K110+'33.10.21'!K110+'33.10.30'!K110+'33.10.31'!K110+'36.10.50'!K110+'37.10.01'!K110+'39.10.01'!K110+'39.10.50'!K110+'40.10.15'!K110+'43.10.10'!K110+'43.10.14'!K110+'43.10.33'!K110+A!K110+B!K110</f>
        <v>0</v>
      </c>
      <c r="L110" s="631">
        <f>'30.10.05'!L110+'31.10.03'!L110+'33.10.08'!L110+'33.10.21'!L110+'33.10.30'!L110+'33.10.31'!L110+'36.10.50'!L110+'37.10.01'!L110+'39.10.01'!L110+'39.10.50'!L110+'40.10.15'!L110+'43.10.10'!L110+'43.10.14'!L110+'43.10.33'!L110+A!L110+B!L110</f>
        <v>0</v>
      </c>
    </row>
    <row r="111" spans="1:12" s="229" customFormat="1" ht="16.5" customHeight="1" x14ac:dyDescent="0.2">
      <c r="A111" s="360"/>
      <c r="B111" s="366" t="s">
        <v>181</v>
      </c>
      <c r="C111" s="578" t="s">
        <v>459</v>
      </c>
      <c r="D111" s="305">
        <f t="shared" si="11"/>
        <v>0</v>
      </c>
      <c r="E111" s="309"/>
      <c r="F111" s="309">
        <f>'30.10.05'!F111+'31.10.03'!F111+'33.10.08'!F111+'33.10.21'!F111+'33.10.30'!F111+'33.10.31'!F111+'36.10.50'!F111+'37.10.01'!F111+'39.10.01'!F111+'39.10.50'!F111+'40.10.15'!F111+'43.10.10'!F111+'43.10.14'!F111+'43.10.33'!F111+A!F111+B!F111</f>
        <v>0</v>
      </c>
      <c r="G111" s="309">
        <f>'30.10.05'!G111+'31.10.03'!G111+'33.10.08'!G111+'33.10.21'!G111+'33.10.30'!G111+'33.10.31'!G111+'36.10.50'!G111+'37.10.01'!G111+'39.10.01'!G111+'39.10.50'!G111+'40.10.15'!G111+'43.10.10'!G111+'43.10.14'!G111+'43.10.33'!G111+A!G111+B!G111</f>
        <v>0</v>
      </c>
      <c r="H111" s="309">
        <f>'30.10.05'!H111+'31.10.03'!H111+'33.10.08'!H111+'33.10.21'!H111+'33.10.30'!H111+'33.10.31'!H111+'36.10.50'!H111+'37.10.01'!H111+'39.10.01'!H111+'39.10.50'!H111+'40.10.15'!H111+'43.10.10'!H111+'43.10.14'!H111+'43.10.33'!H111+A!H111+B!H111</f>
        <v>0</v>
      </c>
      <c r="I111" s="309">
        <f>'30.10.05'!I111+'31.10.03'!I111+'33.10.08'!I111+'33.10.21'!I111+'33.10.30'!I111+'33.10.31'!I111+'36.10.50'!I111+'37.10.01'!I111+'39.10.01'!I111+'39.10.50'!I111+'40.10.15'!I111+'43.10.10'!I111+'43.10.14'!I111+'43.10.33'!I111+A!I111+B!I111</f>
        <v>0</v>
      </c>
      <c r="J111" s="311">
        <f>'30.10.05'!J111+'31.10.03'!J111+'33.10.08'!J111+'33.10.21'!J111+'33.10.30'!J111+'33.10.31'!J111+'36.10.50'!J111+'37.10.01'!J111+'39.10.01'!J111+'39.10.50'!J111+'40.10.15'!J111+'43.10.10'!J111+'43.10.14'!J111+'43.10.33'!J111+A!J111+B!J111</f>
        <v>0</v>
      </c>
      <c r="K111" s="311">
        <f>'30.10.05'!K111+'31.10.03'!K111+'33.10.08'!K111+'33.10.21'!K111+'33.10.30'!K111+'33.10.31'!K111+'36.10.50'!K111+'37.10.01'!K111+'39.10.01'!K111+'39.10.50'!K111+'40.10.15'!K111+'43.10.10'!K111+'43.10.14'!K111+'43.10.33'!K111+A!K111+B!K111</f>
        <v>0</v>
      </c>
      <c r="L111" s="631">
        <f>'30.10.05'!L111+'31.10.03'!L111+'33.10.08'!L111+'33.10.21'!L111+'33.10.30'!L111+'33.10.31'!L111+'36.10.50'!L111+'37.10.01'!L111+'39.10.01'!L111+'39.10.50'!L111+'40.10.15'!L111+'43.10.10'!L111+'43.10.14'!L111+'43.10.33'!L111+A!L111+B!L111</f>
        <v>0</v>
      </c>
    </row>
    <row r="112" spans="1:12" s="229" customFormat="1" ht="17.25" customHeight="1" x14ac:dyDescent="0.2">
      <c r="A112" s="360"/>
      <c r="B112" s="366" t="s">
        <v>467</v>
      </c>
      <c r="C112" s="578" t="s">
        <v>755</v>
      </c>
      <c r="D112" s="305">
        <f t="shared" si="11"/>
        <v>0</v>
      </c>
      <c r="E112" s="309"/>
      <c r="F112" s="309">
        <f>'30.10.05'!F112+'31.10.03'!F112+'33.10.08'!F112+'33.10.21'!F112+'33.10.30'!F112+'33.10.31'!F112+'36.10.50'!F112+'37.10.01'!F112+'39.10.01'!F112+'39.10.50'!F112+'40.10.15'!F112+'43.10.10'!F112+'43.10.14'!F112+'43.10.33'!F112+A!F112+B!F112</f>
        <v>0</v>
      </c>
      <c r="G112" s="309">
        <f>'30.10.05'!G112+'31.10.03'!G112+'33.10.08'!G112+'33.10.21'!G112+'33.10.30'!G112+'33.10.31'!G112+'36.10.50'!G112+'37.10.01'!G112+'39.10.01'!G112+'39.10.50'!G112+'40.10.15'!G112+'43.10.10'!G112+'43.10.14'!G112+'43.10.33'!G112+A!G112+B!G112</f>
        <v>0</v>
      </c>
      <c r="H112" s="309">
        <f>'30.10.05'!H112+'31.10.03'!H112+'33.10.08'!H112+'33.10.21'!H112+'33.10.30'!H112+'33.10.31'!H112+'36.10.50'!H112+'37.10.01'!H112+'39.10.01'!H112+'39.10.50'!H112+'40.10.15'!H112+'43.10.10'!H112+'43.10.14'!H112+'43.10.33'!H112+A!H112+B!H112</f>
        <v>0</v>
      </c>
      <c r="I112" s="309">
        <f>'30.10.05'!I112+'31.10.03'!I112+'33.10.08'!I112+'33.10.21'!I112+'33.10.30'!I112+'33.10.31'!I112+'36.10.50'!I112+'37.10.01'!I112+'39.10.01'!I112+'39.10.50'!I112+'40.10.15'!I112+'43.10.10'!I112+'43.10.14'!I112+'43.10.33'!I112+A!I112+B!I112</f>
        <v>0</v>
      </c>
      <c r="J112" s="311">
        <f>'30.10.05'!J112+'31.10.03'!J112+'33.10.08'!J112+'33.10.21'!J112+'33.10.30'!J112+'33.10.31'!J112+'36.10.50'!J112+'37.10.01'!J112+'39.10.01'!J112+'39.10.50'!J112+'40.10.15'!J112+'43.10.10'!J112+'43.10.14'!J112+'43.10.33'!J112+A!J112+B!J112</f>
        <v>0</v>
      </c>
      <c r="K112" s="311">
        <f>'30.10.05'!K112+'31.10.03'!K112+'33.10.08'!K112+'33.10.21'!K112+'33.10.30'!K112+'33.10.31'!K112+'36.10.50'!K112+'37.10.01'!K112+'39.10.01'!K112+'39.10.50'!K112+'40.10.15'!K112+'43.10.10'!K112+'43.10.14'!K112+'43.10.33'!K112+A!K112+B!K112</f>
        <v>0</v>
      </c>
      <c r="L112" s="631">
        <f>'30.10.05'!L112+'31.10.03'!L112+'33.10.08'!L112+'33.10.21'!L112+'33.10.30'!L112+'33.10.31'!L112+'36.10.50'!L112+'37.10.01'!L112+'39.10.01'!L112+'39.10.50'!L112+'40.10.15'!L112+'43.10.10'!L112+'43.10.14'!L112+'43.10.33'!L112+A!L112+B!L112</f>
        <v>0</v>
      </c>
    </row>
    <row r="113" spans="1:12" s="229" customFormat="1" ht="17.25" customHeight="1" x14ac:dyDescent="0.2">
      <c r="A113" s="590" t="s">
        <v>671</v>
      </c>
      <c r="B113" s="591"/>
      <c r="C113" s="362" t="s">
        <v>468</v>
      </c>
      <c r="D113" s="305">
        <f t="shared" si="11"/>
        <v>0</v>
      </c>
      <c r="E113" s="309"/>
      <c r="F113" s="309">
        <f>'30.10.05'!F113+'31.10.03'!F113+'33.10.08'!F113+'33.10.21'!F113+'33.10.30'!F113+'33.10.31'!F113+'36.10.50'!F113+'37.10.01'!F113+'39.10.01'!F113+'39.10.50'!F113+'40.10.15'!F113+'43.10.10'!F113+'43.10.14'!F113+'43.10.33'!F113+A!F113+B!F113</f>
        <v>0</v>
      </c>
      <c r="G113" s="309">
        <f>'30.10.05'!G113+'31.10.03'!G113+'33.10.08'!G113+'33.10.21'!G113+'33.10.30'!G113+'33.10.31'!G113+'36.10.50'!G113+'37.10.01'!G113+'39.10.01'!G113+'39.10.50'!G113+'40.10.15'!G113+'43.10.10'!G113+'43.10.14'!G113+'43.10.33'!G113+A!G113+B!G113</f>
        <v>0</v>
      </c>
      <c r="H113" s="309">
        <f>'30.10.05'!H113+'31.10.03'!H113+'33.10.08'!H113+'33.10.21'!H113+'33.10.30'!H113+'33.10.31'!H113+'36.10.50'!H113+'37.10.01'!H113+'39.10.01'!H113+'39.10.50'!H113+'40.10.15'!H113+'43.10.10'!H113+'43.10.14'!H113+'43.10.33'!H113+A!H113+B!H113</f>
        <v>0</v>
      </c>
      <c r="I113" s="309">
        <f>'30.10.05'!I113+'31.10.03'!I113+'33.10.08'!I113+'33.10.21'!I113+'33.10.30'!I113+'33.10.31'!I113+'36.10.50'!I113+'37.10.01'!I113+'39.10.01'!I113+'39.10.50'!I113+'40.10.15'!I113+'43.10.10'!I113+'43.10.14'!I113+'43.10.33'!I113+A!I113+B!I113</f>
        <v>0</v>
      </c>
      <c r="J113" s="311">
        <f>'30.10.05'!J113+'31.10.03'!J113+'33.10.08'!J113+'33.10.21'!J113+'33.10.30'!J113+'33.10.31'!J113+'36.10.50'!J113+'37.10.01'!J113+'39.10.01'!J113+'39.10.50'!J113+'40.10.15'!J113+'43.10.10'!J113+'43.10.14'!J113+'43.10.33'!J113+A!J113+B!J113</f>
        <v>0</v>
      </c>
      <c r="K113" s="311">
        <f>'30.10.05'!K113+'31.10.03'!K113+'33.10.08'!K113+'33.10.21'!K113+'33.10.30'!K113+'33.10.31'!K113+'36.10.50'!K113+'37.10.01'!K113+'39.10.01'!K113+'39.10.50'!K113+'40.10.15'!K113+'43.10.10'!K113+'43.10.14'!K113+'43.10.33'!K113+A!K113+B!K113</f>
        <v>0</v>
      </c>
      <c r="L113" s="631">
        <f>'30.10.05'!L113+'31.10.03'!L113+'33.10.08'!L113+'33.10.21'!L113+'33.10.30'!L113+'33.10.31'!L113+'36.10.50'!L113+'37.10.01'!L113+'39.10.01'!L113+'39.10.50'!L113+'40.10.15'!L113+'43.10.10'!L113+'43.10.14'!L113+'43.10.33'!L113+A!L113+B!L113</f>
        <v>0</v>
      </c>
    </row>
    <row r="114" spans="1:12" s="229" customFormat="1" ht="17.25" customHeight="1" x14ac:dyDescent="0.2">
      <c r="A114" s="590"/>
      <c r="B114" s="577" t="s">
        <v>377</v>
      </c>
      <c r="C114" s="578" t="s">
        <v>378</v>
      </c>
      <c r="D114" s="305">
        <f t="shared" si="11"/>
        <v>0</v>
      </c>
      <c r="E114" s="309"/>
      <c r="F114" s="309">
        <f>'30.10.05'!F114+'31.10.03'!F114+'33.10.08'!F114+'33.10.21'!F114+'33.10.30'!F114+'33.10.31'!F114+'36.10.50'!F114+'37.10.01'!F114+'39.10.01'!F114+'39.10.50'!F114+'40.10.15'!F114+'43.10.10'!F114+'43.10.14'!F114+'43.10.33'!F114+A!F114+B!F114</f>
        <v>0</v>
      </c>
      <c r="G114" s="309">
        <f>'30.10.05'!G114+'31.10.03'!G114+'33.10.08'!G114+'33.10.21'!G114+'33.10.30'!G114+'33.10.31'!G114+'36.10.50'!G114+'37.10.01'!G114+'39.10.01'!G114+'39.10.50'!G114+'40.10.15'!G114+'43.10.10'!G114+'43.10.14'!G114+'43.10.33'!G114+A!G114+B!G114</f>
        <v>0</v>
      </c>
      <c r="H114" s="309">
        <f>'30.10.05'!H114+'31.10.03'!H114+'33.10.08'!H114+'33.10.21'!H114+'33.10.30'!H114+'33.10.31'!H114+'36.10.50'!H114+'37.10.01'!H114+'39.10.01'!H114+'39.10.50'!H114+'40.10.15'!H114+'43.10.10'!H114+'43.10.14'!H114+'43.10.33'!H114+A!H114+B!H114</f>
        <v>0</v>
      </c>
      <c r="I114" s="309">
        <f>'30.10.05'!I114+'31.10.03'!I114+'33.10.08'!I114+'33.10.21'!I114+'33.10.30'!I114+'33.10.31'!I114+'36.10.50'!I114+'37.10.01'!I114+'39.10.01'!I114+'39.10.50'!I114+'40.10.15'!I114+'43.10.10'!I114+'43.10.14'!I114+'43.10.33'!I114+A!I114+B!I114</f>
        <v>0</v>
      </c>
      <c r="J114" s="311">
        <f>'30.10.05'!J114+'31.10.03'!J114+'33.10.08'!J114+'33.10.21'!J114+'33.10.30'!J114+'33.10.31'!J114+'36.10.50'!J114+'37.10.01'!J114+'39.10.01'!J114+'39.10.50'!J114+'40.10.15'!J114+'43.10.10'!J114+'43.10.14'!J114+'43.10.33'!J114+A!J114+B!J114</f>
        <v>0</v>
      </c>
      <c r="K114" s="311">
        <f>'30.10.05'!K114+'31.10.03'!K114+'33.10.08'!K114+'33.10.21'!K114+'33.10.30'!K114+'33.10.31'!K114+'36.10.50'!K114+'37.10.01'!K114+'39.10.01'!K114+'39.10.50'!K114+'40.10.15'!K114+'43.10.10'!K114+'43.10.14'!K114+'43.10.33'!K114+A!K114+B!K114</f>
        <v>0</v>
      </c>
      <c r="L114" s="631">
        <f>'30.10.05'!L114+'31.10.03'!L114+'33.10.08'!L114+'33.10.21'!L114+'33.10.30'!L114+'33.10.31'!L114+'36.10.50'!L114+'37.10.01'!L114+'39.10.01'!L114+'39.10.50'!L114+'40.10.15'!L114+'43.10.10'!L114+'43.10.14'!L114+'43.10.33'!L114+A!L114+B!L114</f>
        <v>0</v>
      </c>
    </row>
    <row r="115" spans="1:12" s="229" customFormat="1" ht="17.25" customHeight="1" x14ac:dyDescent="0.2">
      <c r="A115" s="360"/>
      <c r="B115" s="577" t="s">
        <v>379</v>
      </c>
      <c r="C115" s="578" t="s">
        <v>380</v>
      </c>
      <c r="D115" s="305">
        <f t="shared" si="11"/>
        <v>0</v>
      </c>
      <c r="E115" s="309"/>
      <c r="F115" s="309">
        <f>'30.10.05'!F115+'31.10.03'!F115+'33.10.08'!F115+'33.10.21'!F115+'33.10.30'!F115+'33.10.31'!F115+'36.10.50'!F115+'37.10.01'!F115+'39.10.01'!F115+'39.10.50'!F115+'40.10.15'!F115+'43.10.10'!F115+'43.10.14'!F115+'43.10.33'!F115+A!F115+B!F115</f>
        <v>0</v>
      </c>
      <c r="G115" s="309">
        <f>'30.10.05'!G115+'31.10.03'!G115+'33.10.08'!G115+'33.10.21'!G115+'33.10.30'!G115+'33.10.31'!G115+'36.10.50'!G115+'37.10.01'!G115+'39.10.01'!G115+'39.10.50'!G115+'40.10.15'!G115+'43.10.10'!G115+'43.10.14'!G115+'43.10.33'!G115+A!G115+B!G115</f>
        <v>0</v>
      </c>
      <c r="H115" s="309">
        <f>'30.10.05'!H115+'31.10.03'!H115+'33.10.08'!H115+'33.10.21'!H115+'33.10.30'!H115+'33.10.31'!H115+'36.10.50'!H115+'37.10.01'!H115+'39.10.01'!H115+'39.10.50'!H115+'40.10.15'!H115+'43.10.10'!H115+'43.10.14'!H115+'43.10.33'!H115+A!H115+B!H115</f>
        <v>0</v>
      </c>
      <c r="I115" s="309">
        <f>'30.10.05'!I115+'31.10.03'!I115+'33.10.08'!I115+'33.10.21'!I115+'33.10.30'!I115+'33.10.31'!I115+'36.10.50'!I115+'37.10.01'!I115+'39.10.01'!I115+'39.10.50'!I115+'40.10.15'!I115+'43.10.10'!I115+'43.10.14'!I115+'43.10.33'!I115+A!I115+B!I115</f>
        <v>0</v>
      </c>
      <c r="J115" s="311">
        <f>'30.10.05'!J115+'31.10.03'!J115+'33.10.08'!J115+'33.10.21'!J115+'33.10.30'!J115+'33.10.31'!J115+'36.10.50'!J115+'37.10.01'!J115+'39.10.01'!J115+'39.10.50'!J115+'40.10.15'!J115+'43.10.10'!J115+'43.10.14'!J115+'43.10.33'!J115+A!J115+B!J115</f>
        <v>0</v>
      </c>
      <c r="K115" s="311">
        <f>'30.10.05'!K115+'31.10.03'!K115+'33.10.08'!K115+'33.10.21'!K115+'33.10.30'!K115+'33.10.31'!K115+'36.10.50'!K115+'37.10.01'!K115+'39.10.01'!K115+'39.10.50'!K115+'40.10.15'!K115+'43.10.10'!K115+'43.10.14'!K115+'43.10.33'!K115+A!K115+B!K115</f>
        <v>0</v>
      </c>
      <c r="L115" s="631">
        <f>'30.10.05'!L115+'31.10.03'!L115+'33.10.08'!L115+'33.10.21'!L115+'33.10.30'!L115+'33.10.31'!L115+'36.10.50'!L115+'37.10.01'!L115+'39.10.01'!L115+'39.10.50'!L115+'40.10.15'!L115+'43.10.10'!L115+'43.10.14'!L115+'43.10.33'!L115+A!L115+B!L115</f>
        <v>0</v>
      </c>
    </row>
    <row r="116" spans="1:12" s="229" customFormat="1" ht="17.25" customHeight="1" x14ac:dyDescent="0.2">
      <c r="A116" s="360"/>
      <c r="B116" s="588" t="s">
        <v>585</v>
      </c>
      <c r="C116" s="578" t="s">
        <v>586</v>
      </c>
      <c r="D116" s="305">
        <f t="shared" si="11"/>
        <v>0</v>
      </c>
      <c r="E116" s="309"/>
      <c r="F116" s="309">
        <f>'30.10.05'!F116+'31.10.03'!F116+'33.10.08'!F116+'33.10.21'!F116+'33.10.30'!F116+'33.10.31'!F116+'36.10.50'!F116+'37.10.01'!F116+'39.10.01'!F116+'39.10.50'!F116+'40.10.15'!F116+'43.10.10'!F116+'43.10.14'!F116+'43.10.33'!F116+A!F116+B!F116</f>
        <v>0</v>
      </c>
      <c r="G116" s="309">
        <f>'30.10.05'!G116+'31.10.03'!G116+'33.10.08'!G116+'33.10.21'!G116+'33.10.30'!G116+'33.10.31'!G116+'36.10.50'!G116+'37.10.01'!G116+'39.10.01'!G116+'39.10.50'!G116+'40.10.15'!G116+'43.10.10'!G116+'43.10.14'!G116+'43.10.33'!G116+A!G116+B!G116</f>
        <v>0</v>
      </c>
      <c r="H116" s="309">
        <f>'30.10.05'!H116+'31.10.03'!H116+'33.10.08'!H116+'33.10.21'!H116+'33.10.30'!H116+'33.10.31'!H116+'36.10.50'!H116+'37.10.01'!H116+'39.10.01'!H116+'39.10.50'!H116+'40.10.15'!H116+'43.10.10'!H116+'43.10.14'!H116+'43.10.33'!H116+A!H116+B!H116</f>
        <v>0</v>
      </c>
      <c r="I116" s="309">
        <f>'30.10.05'!I116+'31.10.03'!I116+'33.10.08'!I116+'33.10.21'!I116+'33.10.30'!I116+'33.10.31'!I116+'36.10.50'!I116+'37.10.01'!I116+'39.10.01'!I116+'39.10.50'!I116+'40.10.15'!I116+'43.10.10'!I116+'43.10.14'!I116+'43.10.33'!I116+A!I116+B!I116</f>
        <v>0</v>
      </c>
      <c r="J116" s="311">
        <f>'30.10.05'!J116+'31.10.03'!J116+'33.10.08'!J116+'33.10.21'!J116+'33.10.30'!J116+'33.10.31'!J116+'36.10.50'!J116+'37.10.01'!J116+'39.10.01'!J116+'39.10.50'!J116+'40.10.15'!J116+'43.10.10'!J116+'43.10.14'!J116+'43.10.33'!J116+A!J116+B!J116</f>
        <v>0</v>
      </c>
      <c r="K116" s="311">
        <f>'30.10.05'!K116+'31.10.03'!K116+'33.10.08'!K116+'33.10.21'!K116+'33.10.30'!K116+'33.10.31'!K116+'36.10.50'!K116+'37.10.01'!K116+'39.10.01'!K116+'39.10.50'!K116+'40.10.15'!K116+'43.10.10'!K116+'43.10.14'!K116+'43.10.33'!K116+A!K116+B!K116</f>
        <v>0</v>
      </c>
      <c r="L116" s="631">
        <f>'30.10.05'!L116+'31.10.03'!L116+'33.10.08'!L116+'33.10.21'!L116+'33.10.30'!L116+'33.10.31'!L116+'36.10.50'!L116+'37.10.01'!L116+'39.10.01'!L116+'39.10.50'!L116+'40.10.15'!L116+'43.10.10'!L116+'43.10.14'!L116+'43.10.33'!L116+A!L116+B!L116</f>
        <v>0</v>
      </c>
    </row>
    <row r="117" spans="1:12" s="229" customFormat="1" ht="17.25" customHeight="1" x14ac:dyDescent="0.2">
      <c r="A117" s="360"/>
      <c r="B117" s="588" t="s">
        <v>587</v>
      </c>
      <c r="C117" s="578" t="s">
        <v>588</v>
      </c>
      <c r="D117" s="305">
        <f t="shared" si="11"/>
        <v>0</v>
      </c>
      <c r="E117" s="309"/>
      <c r="F117" s="309">
        <f>'30.10.05'!F117+'31.10.03'!F117+'33.10.08'!F117+'33.10.21'!F117+'33.10.30'!F117+'33.10.31'!F117+'36.10.50'!F117+'37.10.01'!F117+'39.10.01'!F117+'39.10.50'!F117+'40.10.15'!F117+'43.10.10'!F117+'43.10.14'!F117+'43.10.33'!F117+A!F117+B!F117</f>
        <v>0</v>
      </c>
      <c r="G117" s="309">
        <f>'30.10.05'!G117+'31.10.03'!G117+'33.10.08'!G117+'33.10.21'!G117+'33.10.30'!G117+'33.10.31'!G117+'36.10.50'!G117+'37.10.01'!G117+'39.10.01'!G117+'39.10.50'!G117+'40.10.15'!G117+'43.10.10'!G117+'43.10.14'!G117+'43.10.33'!G117+A!G117+B!G117</f>
        <v>0</v>
      </c>
      <c r="H117" s="309">
        <f>'30.10.05'!H117+'31.10.03'!H117+'33.10.08'!H117+'33.10.21'!H117+'33.10.30'!H117+'33.10.31'!H117+'36.10.50'!H117+'37.10.01'!H117+'39.10.01'!H117+'39.10.50'!H117+'40.10.15'!H117+'43.10.10'!H117+'43.10.14'!H117+'43.10.33'!H117+A!H117+B!H117</f>
        <v>0</v>
      </c>
      <c r="I117" s="309">
        <f>'30.10.05'!I117+'31.10.03'!I117+'33.10.08'!I117+'33.10.21'!I117+'33.10.30'!I117+'33.10.31'!I117+'36.10.50'!I117+'37.10.01'!I117+'39.10.01'!I117+'39.10.50'!I117+'40.10.15'!I117+'43.10.10'!I117+'43.10.14'!I117+'43.10.33'!I117+A!I117+B!I117</f>
        <v>0</v>
      </c>
      <c r="J117" s="311">
        <f>'30.10.05'!J117+'31.10.03'!J117+'33.10.08'!J117+'33.10.21'!J117+'33.10.30'!J117+'33.10.31'!J117+'36.10.50'!J117+'37.10.01'!J117+'39.10.01'!J117+'39.10.50'!J117+'40.10.15'!J117+'43.10.10'!J117+'43.10.14'!J117+'43.10.33'!J117+A!J117+B!J117</f>
        <v>0</v>
      </c>
      <c r="K117" s="311">
        <f>'30.10.05'!K117+'31.10.03'!K117+'33.10.08'!K117+'33.10.21'!K117+'33.10.30'!K117+'33.10.31'!K117+'36.10.50'!K117+'37.10.01'!K117+'39.10.01'!K117+'39.10.50'!K117+'40.10.15'!K117+'43.10.10'!K117+'43.10.14'!K117+'43.10.33'!K117+A!K117+B!K117</f>
        <v>0</v>
      </c>
      <c r="L117" s="631">
        <f>'30.10.05'!L117+'31.10.03'!L117+'33.10.08'!L117+'33.10.21'!L117+'33.10.30'!L117+'33.10.31'!L117+'36.10.50'!L117+'37.10.01'!L117+'39.10.01'!L117+'39.10.50'!L117+'40.10.15'!L117+'43.10.10'!L117+'43.10.14'!L117+'43.10.33'!L117+A!L117+B!L117</f>
        <v>0</v>
      </c>
    </row>
    <row r="118" spans="1:12" s="229" customFormat="1" ht="17.25" customHeight="1" x14ac:dyDescent="0.2">
      <c r="A118" s="360" t="s">
        <v>730</v>
      </c>
      <c r="B118" s="580"/>
      <c r="C118" s="362" t="s">
        <v>731</v>
      </c>
      <c r="D118" s="305">
        <f t="shared" si="11"/>
        <v>0</v>
      </c>
      <c r="E118" s="309"/>
      <c r="F118" s="309">
        <f>'30.10.05'!F118+'31.10.03'!F118+'33.10.08'!F118+'33.10.21'!F118+'33.10.30'!F118+'33.10.31'!F118+'36.10.50'!F118+'37.10.01'!F118+'39.10.01'!F118+'39.10.50'!F118+'40.10.15'!F118+'43.10.10'!F118+'43.10.14'!F118+'43.10.33'!F118+A!F118+B!F118</f>
        <v>0</v>
      </c>
      <c r="G118" s="309">
        <f>'30.10.05'!G118+'31.10.03'!G118+'33.10.08'!G118+'33.10.21'!G118+'33.10.30'!G118+'33.10.31'!G118+'36.10.50'!G118+'37.10.01'!G118+'39.10.01'!G118+'39.10.50'!G118+'40.10.15'!G118+'43.10.10'!G118+'43.10.14'!G118+'43.10.33'!G118+A!G118+B!G118</f>
        <v>0</v>
      </c>
      <c r="H118" s="309">
        <f>'30.10.05'!H118+'31.10.03'!H118+'33.10.08'!H118+'33.10.21'!H118+'33.10.30'!H118+'33.10.31'!H118+'36.10.50'!H118+'37.10.01'!H118+'39.10.01'!H118+'39.10.50'!H118+'40.10.15'!H118+'43.10.10'!H118+'43.10.14'!H118+'43.10.33'!H118+A!H118+B!H118</f>
        <v>0</v>
      </c>
      <c r="I118" s="309">
        <f>'30.10.05'!I118+'31.10.03'!I118+'33.10.08'!I118+'33.10.21'!I118+'33.10.30'!I118+'33.10.31'!I118+'36.10.50'!I118+'37.10.01'!I118+'39.10.01'!I118+'39.10.50'!I118+'40.10.15'!I118+'43.10.10'!I118+'43.10.14'!I118+'43.10.33'!I118+A!I118+B!I118</f>
        <v>0</v>
      </c>
      <c r="J118" s="311">
        <f>'30.10.05'!J118+'31.10.03'!J118+'33.10.08'!J118+'33.10.21'!J118+'33.10.30'!J118+'33.10.31'!J118+'36.10.50'!J118+'37.10.01'!J118+'39.10.01'!J118+'39.10.50'!J118+'40.10.15'!J118+'43.10.10'!J118+'43.10.14'!J118+'43.10.33'!J118+A!J118+B!J118</f>
        <v>0</v>
      </c>
      <c r="K118" s="311">
        <f>'30.10.05'!K118+'31.10.03'!K118+'33.10.08'!K118+'33.10.21'!K118+'33.10.30'!K118+'33.10.31'!K118+'36.10.50'!K118+'37.10.01'!K118+'39.10.01'!K118+'39.10.50'!K118+'40.10.15'!K118+'43.10.10'!K118+'43.10.14'!K118+'43.10.33'!K118+A!K118+B!K118</f>
        <v>0</v>
      </c>
      <c r="L118" s="631">
        <f>'30.10.05'!L118+'31.10.03'!L118+'33.10.08'!L118+'33.10.21'!L118+'33.10.30'!L118+'33.10.31'!L118+'36.10.50'!L118+'37.10.01'!L118+'39.10.01'!L118+'39.10.50'!L118+'40.10.15'!L118+'43.10.10'!L118+'43.10.14'!L118+'43.10.33'!L118+A!L118+B!L118</f>
        <v>0</v>
      </c>
    </row>
    <row r="119" spans="1:12" s="229" customFormat="1" ht="16.899999999999999" customHeight="1" x14ac:dyDescent="0.2">
      <c r="A119" s="360"/>
      <c r="B119" s="592" t="s">
        <v>401</v>
      </c>
      <c r="C119" s="593" t="s">
        <v>276</v>
      </c>
      <c r="D119" s="305">
        <f t="shared" si="11"/>
        <v>0</v>
      </c>
      <c r="E119" s="309"/>
      <c r="F119" s="309">
        <f>'30.10.05'!F119+'31.10.03'!F119+'33.10.08'!F119+'33.10.21'!F119+'33.10.30'!F119+'33.10.31'!F119+'36.10.50'!F119+'37.10.01'!F119+'39.10.01'!F119+'39.10.50'!F119+'40.10.15'!F119+'43.10.10'!F119+'43.10.14'!F119+'43.10.33'!F119+A!F119+B!F119</f>
        <v>0</v>
      </c>
      <c r="G119" s="309">
        <f>'30.10.05'!G119+'31.10.03'!G119+'33.10.08'!G119+'33.10.21'!G119+'33.10.30'!G119+'33.10.31'!G119+'36.10.50'!G119+'37.10.01'!G119+'39.10.01'!G119+'39.10.50'!G119+'40.10.15'!G119+'43.10.10'!G119+'43.10.14'!G119+'43.10.33'!G119+A!G119+B!G119</f>
        <v>0</v>
      </c>
      <c r="H119" s="309">
        <f>'30.10.05'!H119+'31.10.03'!H119+'33.10.08'!H119+'33.10.21'!H119+'33.10.30'!H119+'33.10.31'!H119+'36.10.50'!H119+'37.10.01'!H119+'39.10.01'!H119+'39.10.50'!H119+'40.10.15'!H119+'43.10.10'!H119+'43.10.14'!H119+'43.10.33'!H119+A!H119+B!H119</f>
        <v>0</v>
      </c>
      <c r="I119" s="309">
        <f>'30.10.05'!I119+'31.10.03'!I119+'33.10.08'!I119+'33.10.21'!I119+'33.10.30'!I119+'33.10.31'!I119+'36.10.50'!I119+'37.10.01'!I119+'39.10.01'!I119+'39.10.50'!I119+'40.10.15'!I119+'43.10.10'!I119+'43.10.14'!I119+'43.10.33'!I119+A!I119+B!I119</f>
        <v>0</v>
      </c>
      <c r="J119" s="311">
        <f>'30.10.05'!J119+'31.10.03'!J119+'33.10.08'!J119+'33.10.21'!J119+'33.10.30'!J119+'33.10.31'!J119+'36.10.50'!J119+'37.10.01'!J119+'39.10.01'!J119+'39.10.50'!J119+'40.10.15'!J119+'43.10.10'!J119+'43.10.14'!J119+'43.10.33'!J119+A!J119+B!J119</f>
        <v>0</v>
      </c>
      <c r="K119" s="311">
        <f>'30.10.05'!K119+'31.10.03'!K119+'33.10.08'!K119+'33.10.21'!K119+'33.10.30'!K119+'33.10.31'!K119+'36.10.50'!K119+'37.10.01'!K119+'39.10.01'!K119+'39.10.50'!K119+'40.10.15'!K119+'43.10.10'!K119+'43.10.14'!K119+'43.10.33'!K119+A!K119+B!K119</f>
        <v>0</v>
      </c>
      <c r="L119" s="631">
        <f>'30.10.05'!L119+'31.10.03'!L119+'33.10.08'!L119+'33.10.21'!L119+'33.10.30'!L119+'33.10.31'!L119+'36.10.50'!L119+'37.10.01'!L119+'39.10.01'!L119+'39.10.50'!L119+'40.10.15'!L119+'43.10.10'!L119+'43.10.14'!L119+'43.10.33'!L119+A!L119+B!L119</f>
        <v>0</v>
      </c>
    </row>
    <row r="120" spans="1:12" s="229" customFormat="1" ht="29.45" customHeight="1" x14ac:dyDescent="0.2">
      <c r="A120" s="360"/>
      <c r="B120" s="594" t="s">
        <v>334</v>
      </c>
      <c r="C120" s="593" t="s">
        <v>335</v>
      </c>
      <c r="D120" s="305">
        <f t="shared" si="11"/>
        <v>0</v>
      </c>
      <c r="E120" s="309"/>
      <c r="F120" s="309">
        <f>'30.10.05'!F120+'31.10.03'!F120+'33.10.08'!F120+'33.10.21'!F120+'33.10.30'!F120+'33.10.31'!F120+'36.10.50'!F120+'37.10.01'!F120+'39.10.01'!F120+'39.10.50'!F120+'40.10.15'!F120+'43.10.10'!F120+'43.10.14'!F120+'43.10.33'!F120+A!F120+B!F120</f>
        <v>0</v>
      </c>
      <c r="G120" s="309">
        <f>'30.10.05'!G120+'31.10.03'!G120+'33.10.08'!G120+'33.10.21'!G120+'33.10.30'!G120+'33.10.31'!G120+'36.10.50'!G120+'37.10.01'!G120+'39.10.01'!G120+'39.10.50'!G120+'40.10.15'!G120+'43.10.10'!G120+'43.10.14'!G120+'43.10.33'!G120+A!G120+B!G120</f>
        <v>0</v>
      </c>
      <c r="H120" s="309">
        <f>'30.10.05'!H120+'31.10.03'!H120+'33.10.08'!H120+'33.10.21'!H120+'33.10.30'!H120+'33.10.31'!H120+'36.10.50'!H120+'37.10.01'!H120+'39.10.01'!H120+'39.10.50'!H120+'40.10.15'!H120+'43.10.10'!H120+'43.10.14'!H120+'43.10.33'!H120+A!H120+B!H120</f>
        <v>0</v>
      </c>
      <c r="I120" s="309">
        <f>'30.10.05'!I120+'31.10.03'!I120+'33.10.08'!I120+'33.10.21'!I120+'33.10.30'!I120+'33.10.31'!I120+'36.10.50'!I120+'37.10.01'!I120+'39.10.01'!I120+'39.10.50'!I120+'40.10.15'!I120+'43.10.10'!I120+'43.10.14'!I120+'43.10.33'!I120+A!I120+B!I120</f>
        <v>0</v>
      </c>
      <c r="J120" s="311">
        <f>'30.10.05'!J120+'31.10.03'!J120+'33.10.08'!J120+'33.10.21'!J120+'33.10.30'!J120+'33.10.31'!J120+'36.10.50'!J120+'37.10.01'!J120+'39.10.01'!J120+'39.10.50'!J120+'40.10.15'!J120+'43.10.10'!J120+'43.10.14'!J120+'43.10.33'!J120+A!J120+B!J120</f>
        <v>0</v>
      </c>
      <c r="K120" s="311">
        <f>'30.10.05'!K120+'31.10.03'!K120+'33.10.08'!K120+'33.10.21'!K120+'33.10.30'!K120+'33.10.31'!K120+'36.10.50'!K120+'37.10.01'!K120+'39.10.01'!K120+'39.10.50'!K120+'40.10.15'!K120+'43.10.10'!K120+'43.10.14'!K120+'43.10.33'!K120+A!K120+B!K120</f>
        <v>0</v>
      </c>
      <c r="L120" s="631">
        <f>'30.10.05'!L120+'31.10.03'!L120+'33.10.08'!L120+'33.10.21'!L120+'33.10.30'!L120+'33.10.31'!L120+'36.10.50'!L120+'37.10.01'!L120+'39.10.01'!L120+'39.10.50'!L120+'40.10.15'!L120+'43.10.10'!L120+'43.10.14'!L120+'43.10.33'!L120+A!L120+B!L120</f>
        <v>0</v>
      </c>
    </row>
    <row r="121" spans="1:12" s="229" customFormat="1" ht="17.25" customHeight="1" x14ac:dyDescent="0.2">
      <c r="A121" s="360"/>
      <c r="B121" s="595" t="s">
        <v>319</v>
      </c>
      <c r="C121" s="593" t="s">
        <v>320</v>
      </c>
      <c r="D121" s="305">
        <f t="shared" si="11"/>
        <v>0</v>
      </c>
      <c r="E121" s="309"/>
      <c r="F121" s="309">
        <f>'30.10.05'!F121+'31.10.03'!F121+'33.10.08'!F121+'33.10.21'!F121+'33.10.30'!F121+'33.10.31'!F121+'36.10.50'!F121+'37.10.01'!F121+'39.10.01'!F121+'39.10.50'!F121+'40.10.15'!F121+'43.10.10'!F121+'43.10.14'!F121+'43.10.33'!F121+A!F121+B!F121</f>
        <v>0</v>
      </c>
      <c r="G121" s="309">
        <f>'30.10.05'!G121+'31.10.03'!G121+'33.10.08'!G121+'33.10.21'!G121+'33.10.30'!G121+'33.10.31'!G121+'36.10.50'!G121+'37.10.01'!G121+'39.10.01'!G121+'39.10.50'!G121+'40.10.15'!G121+'43.10.10'!G121+'43.10.14'!G121+'43.10.33'!G121+A!G121+B!G121</f>
        <v>0</v>
      </c>
      <c r="H121" s="309">
        <f>'30.10.05'!H121+'31.10.03'!H121+'33.10.08'!H121+'33.10.21'!H121+'33.10.30'!H121+'33.10.31'!H121+'36.10.50'!H121+'37.10.01'!H121+'39.10.01'!H121+'39.10.50'!H121+'40.10.15'!H121+'43.10.10'!H121+'43.10.14'!H121+'43.10.33'!H121+A!H121+B!H121</f>
        <v>0</v>
      </c>
      <c r="I121" s="309">
        <f>'30.10.05'!I121+'31.10.03'!I121+'33.10.08'!I121+'33.10.21'!I121+'33.10.30'!I121+'33.10.31'!I121+'36.10.50'!I121+'37.10.01'!I121+'39.10.01'!I121+'39.10.50'!I121+'40.10.15'!I121+'43.10.10'!I121+'43.10.14'!I121+'43.10.33'!I121+A!I121+B!I121</f>
        <v>0</v>
      </c>
      <c r="J121" s="311">
        <f>'30.10.05'!J121+'31.10.03'!J121+'33.10.08'!J121+'33.10.21'!J121+'33.10.30'!J121+'33.10.31'!J121+'36.10.50'!J121+'37.10.01'!J121+'39.10.01'!J121+'39.10.50'!J121+'40.10.15'!J121+'43.10.10'!J121+'43.10.14'!J121+'43.10.33'!J121+A!J121+B!J121</f>
        <v>0</v>
      </c>
      <c r="K121" s="311">
        <f>'30.10.05'!K121+'31.10.03'!K121+'33.10.08'!K121+'33.10.21'!K121+'33.10.30'!K121+'33.10.31'!K121+'36.10.50'!K121+'37.10.01'!K121+'39.10.01'!K121+'39.10.50'!K121+'40.10.15'!K121+'43.10.10'!K121+'43.10.14'!K121+'43.10.33'!K121+A!K121+B!K121</f>
        <v>0</v>
      </c>
      <c r="L121" s="631">
        <f>'30.10.05'!L121+'31.10.03'!L121+'33.10.08'!L121+'33.10.21'!L121+'33.10.30'!L121+'33.10.31'!L121+'36.10.50'!L121+'37.10.01'!L121+'39.10.01'!L121+'39.10.50'!L121+'40.10.15'!L121+'43.10.10'!L121+'43.10.14'!L121+'43.10.33'!L121+A!L121+B!L121</f>
        <v>0</v>
      </c>
    </row>
    <row r="122" spans="1:12" s="229" customFormat="1" ht="16.899999999999999" customHeight="1" x14ac:dyDescent="0.2">
      <c r="A122" s="596" t="s">
        <v>321</v>
      </c>
      <c r="B122" s="364"/>
      <c r="C122" s="597" t="s">
        <v>322</v>
      </c>
      <c r="D122" s="305">
        <f t="shared" si="11"/>
        <v>0</v>
      </c>
      <c r="E122" s="309"/>
      <c r="F122" s="309">
        <f>'30.10.05'!F122+'31.10.03'!F122+'33.10.08'!F122+'33.10.21'!F122+'33.10.30'!F122+'33.10.31'!F122+'36.10.50'!F122+'37.10.01'!F122+'39.10.01'!F122+'39.10.50'!F122+'40.10.15'!F122+'43.10.10'!F122+'43.10.14'!F122+'43.10.33'!F122+A!F122+B!F122</f>
        <v>0</v>
      </c>
      <c r="G122" s="309">
        <f>'30.10.05'!G122+'31.10.03'!G122+'33.10.08'!G122+'33.10.21'!G122+'33.10.30'!G122+'33.10.31'!G122+'36.10.50'!G122+'37.10.01'!G122+'39.10.01'!G122+'39.10.50'!G122+'40.10.15'!G122+'43.10.10'!G122+'43.10.14'!G122+'43.10.33'!G122+A!G122+B!G122</f>
        <v>0</v>
      </c>
      <c r="H122" s="309">
        <f>'30.10.05'!H122+'31.10.03'!H122+'33.10.08'!H122+'33.10.21'!H122+'33.10.30'!H122+'33.10.31'!H122+'36.10.50'!H122+'37.10.01'!H122+'39.10.01'!H122+'39.10.50'!H122+'40.10.15'!H122+'43.10.10'!H122+'43.10.14'!H122+'43.10.33'!H122+A!H122+B!H122</f>
        <v>0</v>
      </c>
      <c r="I122" s="309">
        <f>'30.10.05'!I122+'31.10.03'!I122+'33.10.08'!I122+'33.10.21'!I122+'33.10.30'!I122+'33.10.31'!I122+'36.10.50'!I122+'37.10.01'!I122+'39.10.01'!I122+'39.10.50'!I122+'40.10.15'!I122+'43.10.10'!I122+'43.10.14'!I122+'43.10.33'!I122+A!I122+B!I122</f>
        <v>0</v>
      </c>
      <c r="J122" s="311">
        <f>'30.10.05'!J122+'31.10.03'!J122+'33.10.08'!J122+'33.10.21'!J122+'33.10.30'!J122+'33.10.31'!J122+'36.10.50'!J122+'37.10.01'!J122+'39.10.01'!J122+'39.10.50'!J122+'40.10.15'!J122+'43.10.10'!J122+'43.10.14'!J122+'43.10.33'!J122+A!J122+B!J122</f>
        <v>0</v>
      </c>
      <c r="K122" s="311">
        <f>'30.10.05'!K122+'31.10.03'!K122+'33.10.08'!K122+'33.10.21'!K122+'33.10.30'!K122+'33.10.31'!K122+'36.10.50'!K122+'37.10.01'!K122+'39.10.01'!K122+'39.10.50'!K122+'40.10.15'!K122+'43.10.10'!K122+'43.10.14'!K122+'43.10.33'!K122+A!K122+B!K122</f>
        <v>0</v>
      </c>
      <c r="L122" s="631">
        <f>'30.10.05'!L122+'31.10.03'!L122+'33.10.08'!L122+'33.10.21'!L122+'33.10.30'!L122+'33.10.31'!L122+'36.10.50'!L122+'37.10.01'!L122+'39.10.01'!L122+'39.10.50'!L122+'40.10.15'!L122+'43.10.10'!L122+'43.10.14'!L122+'43.10.33'!L122+A!L122+B!L122</f>
        <v>0</v>
      </c>
    </row>
    <row r="123" spans="1:12" s="229" customFormat="1" ht="16.899999999999999" customHeight="1" x14ac:dyDescent="0.2">
      <c r="A123" s="360" t="s">
        <v>284</v>
      </c>
      <c r="B123" s="580"/>
      <c r="C123" s="362" t="s">
        <v>285</v>
      </c>
      <c r="D123" s="305">
        <f t="shared" si="11"/>
        <v>0</v>
      </c>
      <c r="E123" s="309"/>
      <c r="F123" s="309">
        <f>'30.10.05'!F123+'31.10.03'!F123+'33.10.08'!F123+'33.10.21'!F123+'33.10.30'!F123+'33.10.31'!F123+'36.10.50'!F123+'37.10.01'!F123+'39.10.01'!F123+'39.10.50'!F123+'40.10.15'!F123+'43.10.10'!F123+'43.10.14'!F123+'43.10.33'!F123+A!F123+B!F123</f>
        <v>0</v>
      </c>
      <c r="G123" s="309">
        <f>'30.10.05'!G123+'31.10.03'!G123+'33.10.08'!G123+'33.10.21'!G123+'33.10.30'!G123+'33.10.31'!G123+'36.10.50'!G123+'37.10.01'!G123+'39.10.01'!G123+'39.10.50'!G123+'40.10.15'!G123+'43.10.10'!G123+'43.10.14'!G123+'43.10.33'!G123+A!G123+B!G123</f>
        <v>0</v>
      </c>
      <c r="H123" s="309">
        <f>'30.10.05'!H123+'31.10.03'!H123+'33.10.08'!H123+'33.10.21'!H123+'33.10.30'!H123+'33.10.31'!H123+'36.10.50'!H123+'37.10.01'!H123+'39.10.01'!H123+'39.10.50'!H123+'40.10.15'!H123+'43.10.10'!H123+'43.10.14'!H123+'43.10.33'!H123+A!H123+B!H123</f>
        <v>0</v>
      </c>
      <c r="I123" s="309">
        <f>'30.10.05'!I123+'31.10.03'!I123+'33.10.08'!I123+'33.10.21'!I123+'33.10.30'!I123+'33.10.31'!I123+'36.10.50'!I123+'37.10.01'!I123+'39.10.01'!I123+'39.10.50'!I123+'40.10.15'!I123+'43.10.10'!I123+'43.10.14'!I123+'43.10.33'!I123+A!I123+B!I123</f>
        <v>0</v>
      </c>
      <c r="J123" s="311">
        <f>'30.10.05'!J123+'31.10.03'!J123+'33.10.08'!J123+'33.10.21'!J123+'33.10.30'!J123+'33.10.31'!J123+'36.10.50'!J123+'37.10.01'!J123+'39.10.01'!J123+'39.10.50'!J123+'40.10.15'!J123+'43.10.10'!J123+'43.10.14'!J123+'43.10.33'!J123+A!J123+B!J123</f>
        <v>0</v>
      </c>
      <c r="K123" s="311">
        <f>'30.10.05'!K123+'31.10.03'!K123+'33.10.08'!K123+'33.10.21'!K123+'33.10.30'!K123+'33.10.31'!K123+'36.10.50'!K123+'37.10.01'!K123+'39.10.01'!K123+'39.10.50'!K123+'40.10.15'!K123+'43.10.10'!K123+'43.10.14'!K123+'43.10.33'!K123+A!K123+B!K123</f>
        <v>0</v>
      </c>
      <c r="L123" s="631">
        <f>'30.10.05'!L123+'31.10.03'!L123+'33.10.08'!L123+'33.10.21'!L123+'33.10.30'!L123+'33.10.31'!L123+'36.10.50'!L123+'37.10.01'!L123+'39.10.01'!L123+'39.10.50'!L123+'40.10.15'!L123+'43.10.10'!L123+'43.10.14'!L123+'43.10.33'!L123+A!L123+B!L123</f>
        <v>0</v>
      </c>
    </row>
    <row r="124" spans="1:12" s="229" customFormat="1" ht="34.9" customHeight="1" x14ac:dyDescent="0.2">
      <c r="A124" s="941" t="s">
        <v>543</v>
      </c>
      <c r="B124" s="942"/>
      <c r="C124" s="362" t="s">
        <v>544</v>
      </c>
      <c r="D124" s="305">
        <f t="shared" si="11"/>
        <v>0</v>
      </c>
      <c r="E124" s="309"/>
      <c r="F124" s="309">
        <f>'30.10.05'!F124+'31.10.03'!F124+'33.10.08'!F124+'33.10.21'!F124+'33.10.30'!F124+'33.10.31'!F124+'36.10.50'!F124+'37.10.01'!F124+'39.10.01'!F124+'39.10.50'!F124+'40.10.15'!F124+'43.10.10'!F124+'43.10.14'!F124+'43.10.33'!F124+A!F124+B!F124</f>
        <v>0</v>
      </c>
      <c r="G124" s="309">
        <f>'30.10.05'!G124+'31.10.03'!G124+'33.10.08'!G124+'33.10.21'!G124+'33.10.30'!G124+'33.10.31'!G124+'36.10.50'!G124+'37.10.01'!G124+'39.10.01'!G124+'39.10.50'!G124+'40.10.15'!G124+'43.10.10'!G124+'43.10.14'!G124+'43.10.33'!G124+A!G124+B!G124</f>
        <v>0</v>
      </c>
      <c r="H124" s="309">
        <f>'30.10.05'!H124+'31.10.03'!H124+'33.10.08'!H124+'33.10.21'!H124+'33.10.30'!H124+'33.10.31'!H124+'36.10.50'!H124+'37.10.01'!H124+'39.10.01'!H124+'39.10.50'!H124+'40.10.15'!H124+'43.10.10'!H124+'43.10.14'!H124+'43.10.33'!H124+A!H124+B!H124</f>
        <v>0</v>
      </c>
      <c r="I124" s="309">
        <f>'30.10.05'!I124+'31.10.03'!I124+'33.10.08'!I124+'33.10.21'!I124+'33.10.30'!I124+'33.10.31'!I124+'36.10.50'!I124+'37.10.01'!I124+'39.10.01'!I124+'39.10.50'!I124+'40.10.15'!I124+'43.10.10'!I124+'43.10.14'!I124+'43.10.33'!I124+A!I124+B!I124</f>
        <v>0</v>
      </c>
      <c r="J124" s="311">
        <f>'30.10.05'!J124+'31.10.03'!J124+'33.10.08'!J124+'33.10.21'!J124+'33.10.30'!J124+'33.10.31'!J124+'36.10.50'!J124+'37.10.01'!J124+'39.10.01'!J124+'39.10.50'!J124+'40.10.15'!J124+'43.10.10'!J124+'43.10.14'!J124+'43.10.33'!J124+A!J124+B!J124</f>
        <v>0</v>
      </c>
      <c r="K124" s="311">
        <f>'30.10.05'!K124+'31.10.03'!K124+'33.10.08'!K124+'33.10.21'!K124+'33.10.30'!K124+'33.10.31'!K124+'36.10.50'!K124+'37.10.01'!K124+'39.10.01'!K124+'39.10.50'!K124+'40.10.15'!K124+'43.10.10'!K124+'43.10.14'!K124+'43.10.33'!K124+A!K124+B!K124</f>
        <v>0</v>
      </c>
      <c r="L124" s="631">
        <f>'30.10.05'!L124+'31.10.03'!L124+'33.10.08'!L124+'33.10.21'!L124+'33.10.30'!L124+'33.10.31'!L124+'36.10.50'!L124+'37.10.01'!L124+'39.10.01'!L124+'39.10.50'!L124+'40.10.15'!L124+'43.10.10'!L124+'43.10.14'!L124+'43.10.33'!L124+A!L124+B!L124</f>
        <v>0</v>
      </c>
    </row>
    <row r="125" spans="1:12" s="229" customFormat="1" ht="41.45" customHeight="1" x14ac:dyDescent="0.2">
      <c r="A125" s="941" t="s">
        <v>15</v>
      </c>
      <c r="B125" s="942"/>
      <c r="C125" s="362" t="s">
        <v>545</v>
      </c>
      <c r="D125" s="305">
        <f t="shared" si="11"/>
        <v>0</v>
      </c>
      <c r="E125" s="309"/>
      <c r="F125" s="309">
        <f>'30.10.05'!F125+'31.10.03'!F125+'33.10.08'!F125+'33.10.21'!F125+'33.10.30'!F125+'33.10.31'!F125+'36.10.50'!F125+'37.10.01'!F125+'39.10.01'!F125+'39.10.50'!F125+'40.10.15'!F125+'43.10.10'!F125+'43.10.14'!F125+'43.10.33'!F125+A!F125+B!F125</f>
        <v>0</v>
      </c>
      <c r="G125" s="309">
        <f>'30.10.05'!G125+'31.10.03'!G125+'33.10.08'!G125+'33.10.21'!G125+'33.10.30'!G125+'33.10.31'!G125+'36.10.50'!G125+'37.10.01'!G125+'39.10.01'!G125+'39.10.50'!G125+'40.10.15'!G125+'43.10.10'!G125+'43.10.14'!G125+'43.10.33'!G125+A!G125+B!G125</f>
        <v>0</v>
      </c>
      <c r="H125" s="309">
        <f>'30.10.05'!H125+'31.10.03'!H125+'33.10.08'!H125+'33.10.21'!H125+'33.10.30'!H125+'33.10.31'!H125+'36.10.50'!H125+'37.10.01'!H125+'39.10.01'!H125+'39.10.50'!H125+'40.10.15'!H125+'43.10.10'!H125+'43.10.14'!H125+'43.10.33'!H125+A!H125+B!H125</f>
        <v>0</v>
      </c>
      <c r="I125" s="309">
        <f>'30.10.05'!I125+'31.10.03'!I125+'33.10.08'!I125+'33.10.21'!I125+'33.10.30'!I125+'33.10.31'!I125+'36.10.50'!I125+'37.10.01'!I125+'39.10.01'!I125+'39.10.50'!I125+'40.10.15'!I125+'43.10.10'!I125+'43.10.14'!I125+'43.10.33'!I125+A!I125+B!I125</f>
        <v>0</v>
      </c>
      <c r="J125" s="311">
        <f>'30.10.05'!J125+'31.10.03'!J125+'33.10.08'!J125+'33.10.21'!J125+'33.10.30'!J125+'33.10.31'!J125+'36.10.50'!J125+'37.10.01'!J125+'39.10.01'!J125+'39.10.50'!J125+'40.10.15'!J125+'43.10.10'!J125+'43.10.14'!J125+'43.10.33'!J125+A!J125+B!J125</f>
        <v>0</v>
      </c>
      <c r="K125" s="311">
        <f>'30.10.05'!K125+'31.10.03'!K125+'33.10.08'!K125+'33.10.21'!K125+'33.10.30'!K125+'33.10.31'!K125+'36.10.50'!K125+'37.10.01'!K125+'39.10.01'!K125+'39.10.50'!K125+'40.10.15'!K125+'43.10.10'!K125+'43.10.14'!K125+'43.10.33'!K125+A!K125+B!K125</f>
        <v>0</v>
      </c>
      <c r="L125" s="631">
        <f>'30.10.05'!L125+'31.10.03'!L125+'33.10.08'!L125+'33.10.21'!L125+'33.10.30'!L125+'33.10.31'!L125+'36.10.50'!L125+'37.10.01'!L125+'39.10.01'!L125+'39.10.50'!L125+'40.10.15'!L125+'43.10.10'!L125+'43.10.14'!L125+'43.10.33'!L125+A!L125+B!L125</f>
        <v>0</v>
      </c>
    </row>
    <row r="126" spans="1:12" s="229" customFormat="1" ht="15.75" customHeight="1" x14ac:dyDescent="0.2">
      <c r="A126" s="360"/>
      <c r="B126" s="580" t="s">
        <v>399</v>
      </c>
      <c r="C126" s="578" t="s">
        <v>400</v>
      </c>
      <c r="D126" s="305">
        <f t="shared" si="11"/>
        <v>0</v>
      </c>
      <c r="E126" s="309"/>
      <c r="F126" s="309">
        <f>'30.10.05'!F126+'31.10.03'!F126+'33.10.08'!F126+'33.10.21'!F126+'33.10.30'!F126+'33.10.31'!F126+'36.10.50'!F126+'37.10.01'!F126+'39.10.01'!F126+'39.10.50'!F126+'40.10.15'!F126+'43.10.10'!F126+'43.10.14'!F126+'43.10.33'!F126+A!F126+B!F126</f>
        <v>0</v>
      </c>
      <c r="G126" s="309">
        <f>'30.10.05'!G126+'31.10.03'!G126+'33.10.08'!G126+'33.10.21'!G126+'33.10.30'!G126+'33.10.31'!G126+'36.10.50'!G126+'37.10.01'!G126+'39.10.01'!G126+'39.10.50'!G126+'40.10.15'!G126+'43.10.10'!G126+'43.10.14'!G126+'43.10.33'!G126+A!G126+B!G126</f>
        <v>0</v>
      </c>
      <c r="H126" s="309">
        <f>'30.10.05'!H126+'31.10.03'!H126+'33.10.08'!H126+'33.10.21'!H126+'33.10.30'!H126+'33.10.31'!H126+'36.10.50'!H126+'37.10.01'!H126+'39.10.01'!H126+'39.10.50'!H126+'40.10.15'!H126+'43.10.10'!H126+'43.10.14'!H126+'43.10.33'!H126+A!H126+B!H126</f>
        <v>0</v>
      </c>
      <c r="I126" s="309">
        <f>'30.10.05'!I126+'31.10.03'!I126+'33.10.08'!I126+'33.10.21'!I126+'33.10.30'!I126+'33.10.31'!I126+'36.10.50'!I126+'37.10.01'!I126+'39.10.01'!I126+'39.10.50'!I126+'40.10.15'!I126+'43.10.10'!I126+'43.10.14'!I126+'43.10.33'!I126+A!I126+B!I126</f>
        <v>0</v>
      </c>
      <c r="J126" s="311">
        <f>'30.10.05'!J126+'31.10.03'!J126+'33.10.08'!J126+'33.10.21'!J126+'33.10.30'!J126+'33.10.31'!J126+'36.10.50'!J126+'37.10.01'!J126+'39.10.01'!J126+'39.10.50'!J126+'40.10.15'!J126+'43.10.10'!J126+'43.10.14'!J126+'43.10.33'!J126+A!J126+B!J126</f>
        <v>0</v>
      </c>
      <c r="K126" s="311">
        <f>'30.10.05'!K126+'31.10.03'!K126+'33.10.08'!K126+'33.10.21'!K126+'33.10.30'!K126+'33.10.31'!K126+'36.10.50'!K126+'37.10.01'!K126+'39.10.01'!K126+'39.10.50'!K126+'40.10.15'!K126+'43.10.10'!K126+'43.10.14'!K126+'43.10.33'!K126+A!K126+B!K126</f>
        <v>0</v>
      </c>
      <c r="L126" s="631">
        <f>'30.10.05'!L126+'31.10.03'!L126+'33.10.08'!L126+'33.10.21'!L126+'33.10.30'!L126+'33.10.31'!L126+'36.10.50'!L126+'37.10.01'!L126+'39.10.01'!L126+'39.10.50'!L126+'40.10.15'!L126+'43.10.10'!L126+'43.10.14'!L126+'43.10.33'!L126+A!L126+B!L126</f>
        <v>0</v>
      </c>
    </row>
    <row r="127" spans="1:12" s="229" customFormat="1" ht="18" customHeight="1" x14ac:dyDescent="0.2">
      <c r="A127" s="360"/>
      <c r="B127" s="366" t="s">
        <v>630</v>
      </c>
      <c r="C127" s="578" t="s">
        <v>631</v>
      </c>
      <c r="D127" s="305">
        <f t="shared" si="11"/>
        <v>0</v>
      </c>
      <c r="E127" s="309"/>
      <c r="F127" s="309">
        <f>'30.10.05'!F127+'31.10.03'!F127+'33.10.08'!F127+'33.10.21'!F127+'33.10.30'!F127+'33.10.31'!F127+'36.10.50'!F127+'37.10.01'!F127+'39.10.01'!F127+'39.10.50'!F127+'40.10.15'!F127+'43.10.10'!F127+'43.10.14'!F127+'43.10.33'!F127+A!F127+B!F127</f>
        <v>0</v>
      </c>
      <c r="G127" s="309">
        <f>'30.10.05'!G127+'31.10.03'!G127+'33.10.08'!G127+'33.10.21'!G127+'33.10.30'!G127+'33.10.31'!G127+'36.10.50'!G127+'37.10.01'!G127+'39.10.01'!G127+'39.10.50'!G127+'40.10.15'!G127+'43.10.10'!G127+'43.10.14'!G127+'43.10.33'!G127+A!G127+B!G127</f>
        <v>0</v>
      </c>
      <c r="H127" s="309">
        <f>'30.10.05'!H127+'31.10.03'!H127+'33.10.08'!H127+'33.10.21'!H127+'33.10.30'!H127+'33.10.31'!H127+'36.10.50'!H127+'37.10.01'!H127+'39.10.01'!H127+'39.10.50'!H127+'40.10.15'!H127+'43.10.10'!H127+'43.10.14'!H127+'43.10.33'!H127+A!H127+B!H127</f>
        <v>0</v>
      </c>
      <c r="I127" s="309">
        <f>'30.10.05'!I127+'31.10.03'!I127+'33.10.08'!I127+'33.10.21'!I127+'33.10.30'!I127+'33.10.31'!I127+'36.10.50'!I127+'37.10.01'!I127+'39.10.01'!I127+'39.10.50'!I127+'40.10.15'!I127+'43.10.10'!I127+'43.10.14'!I127+'43.10.33'!I127+A!I127+B!I127</f>
        <v>0</v>
      </c>
      <c r="J127" s="311">
        <f>'30.10.05'!J127+'31.10.03'!J127+'33.10.08'!J127+'33.10.21'!J127+'33.10.30'!J127+'33.10.31'!J127+'36.10.50'!J127+'37.10.01'!J127+'39.10.01'!J127+'39.10.50'!J127+'40.10.15'!J127+'43.10.10'!J127+'43.10.14'!J127+'43.10.33'!J127+A!J127+B!J127</f>
        <v>0</v>
      </c>
      <c r="K127" s="311">
        <f>'30.10.05'!K127+'31.10.03'!K127+'33.10.08'!K127+'33.10.21'!K127+'33.10.30'!K127+'33.10.31'!K127+'36.10.50'!K127+'37.10.01'!K127+'39.10.01'!K127+'39.10.50'!K127+'40.10.15'!K127+'43.10.10'!K127+'43.10.14'!K127+'43.10.33'!K127+A!K127+B!K127</f>
        <v>0</v>
      </c>
      <c r="L127" s="631">
        <f>'30.10.05'!L127+'31.10.03'!L127+'33.10.08'!L127+'33.10.21'!L127+'33.10.30'!L127+'33.10.31'!L127+'36.10.50'!L127+'37.10.01'!L127+'39.10.01'!L127+'39.10.50'!L127+'40.10.15'!L127+'43.10.10'!L127+'43.10.14'!L127+'43.10.33'!L127+A!L127+B!L127</f>
        <v>0</v>
      </c>
    </row>
    <row r="128" spans="1:12" s="229" customFormat="1" ht="18" customHeight="1" x14ac:dyDescent="0.2">
      <c r="A128" s="360"/>
      <c r="B128" s="366" t="s">
        <v>435</v>
      </c>
      <c r="C128" s="578" t="s">
        <v>434</v>
      </c>
      <c r="D128" s="305">
        <f t="shared" si="11"/>
        <v>0</v>
      </c>
      <c r="E128" s="309"/>
      <c r="F128" s="309">
        <f>'30.10.05'!F128+'31.10.03'!F128+'33.10.08'!F128+'33.10.21'!F128+'33.10.30'!F128+'33.10.31'!F128+'36.10.50'!F128+'37.10.01'!F128+'39.10.01'!F128+'39.10.50'!F128+'40.10.15'!F128+'43.10.10'!F128+'43.10.14'!F128+'43.10.33'!F128+A!F128+B!F128</f>
        <v>0</v>
      </c>
      <c r="G128" s="309">
        <f>'30.10.05'!G128+'31.10.03'!G128+'33.10.08'!G128+'33.10.21'!G128+'33.10.30'!G128+'33.10.31'!G128+'36.10.50'!G128+'37.10.01'!G128+'39.10.01'!G128+'39.10.50'!G128+'40.10.15'!G128+'43.10.10'!G128+'43.10.14'!G128+'43.10.33'!G128+A!G128+B!G128</f>
        <v>0</v>
      </c>
      <c r="H128" s="309">
        <f>'30.10.05'!H128+'31.10.03'!H128+'33.10.08'!H128+'33.10.21'!H128+'33.10.30'!H128+'33.10.31'!H128+'36.10.50'!H128+'37.10.01'!H128+'39.10.01'!H128+'39.10.50'!H128+'40.10.15'!H128+'43.10.10'!H128+'43.10.14'!H128+'43.10.33'!H128+A!H128+B!H128</f>
        <v>0</v>
      </c>
      <c r="I128" s="309">
        <f>'30.10.05'!I128+'31.10.03'!I128+'33.10.08'!I128+'33.10.21'!I128+'33.10.30'!I128+'33.10.31'!I128+'36.10.50'!I128+'37.10.01'!I128+'39.10.01'!I128+'39.10.50'!I128+'40.10.15'!I128+'43.10.10'!I128+'43.10.14'!I128+'43.10.33'!I128+A!I128+B!I128</f>
        <v>0</v>
      </c>
      <c r="J128" s="311">
        <f>'30.10.05'!J128+'31.10.03'!J128+'33.10.08'!J128+'33.10.21'!J128+'33.10.30'!J128+'33.10.31'!J128+'36.10.50'!J128+'37.10.01'!J128+'39.10.01'!J128+'39.10.50'!J128+'40.10.15'!J128+'43.10.10'!J128+'43.10.14'!J128+'43.10.33'!J128+A!J128+B!J128</f>
        <v>0</v>
      </c>
      <c r="K128" s="311">
        <f>'30.10.05'!K128+'31.10.03'!K128+'33.10.08'!K128+'33.10.21'!K128+'33.10.30'!K128+'33.10.31'!K128+'36.10.50'!K128+'37.10.01'!K128+'39.10.01'!K128+'39.10.50'!K128+'40.10.15'!K128+'43.10.10'!K128+'43.10.14'!K128+'43.10.33'!K128+A!K128+B!K128</f>
        <v>0</v>
      </c>
      <c r="L128" s="631">
        <f>'30.10.05'!L128+'31.10.03'!L128+'33.10.08'!L128+'33.10.21'!L128+'33.10.30'!L128+'33.10.31'!L128+'36.10.50'!L128+'37.10.01'!L128+'39.10.01'!L128+'39.10.50'!L128+'40.10.15'!L128+'43.10.10'!L128+'43.10.14'!L128+'43.10.33'!L128+A!L128+B!L128</f>
        <v>0</v>
      </c>
    </row>
    <row r="129" spans="1:12" s="229" customFormat="1" ht="27" customHeight="1" x14ac:dyDescent="0.2">
      <c r="A129" s="360"/>
      <c r="B129" s="588" t="s">
        <v>746</v>
      </c>
      <c r="C129" s="578" t="s">
        <v>747</v>
      </c>
      <c r="D129" s="305">
        <f t="shared" si="11"/>
        <v>0</v>
      </c>
      <c r="E129" s="309"/>
      <c r="F129" s="309">
        <f>'30.10.05'!F129+'31.10.03'!F129+'33.10.08'!F129+'33.10.21'!F129+'33.10.30'!F129+'33.10.31'!F129+'36.10.50'!F129+'37.10.01'!F129+'39.10.01'!F129+'39.10.50'!F129+'40.10.15'!F129+'43.10.10'!F129+'43.10.14'!F129+'43.10.33'!F129+A!F129+B!F129</f>
        <v>0</v>
      </c>
      <c r="G129" s="309">
        <f>'30.10.05'!G129+'31.10.03'!G129+'33.10.08'!G129+'33.10.21'!G129+'33.10.30'!G129+'33.10.31'!G129+'36.10.50'!G129+'37.10.01'!G129+'39.10.01'!G129+'39.10.50'!G129+'40.10.15'!G129+'43.10.10'!G129+'43.10.14'!G129+'43.10.33'!G129+A!G129+B!G129</f>
        <v>0</v>
      </c>
      <c r="H129" s="309">
        <f>'30.10.05'!H129+'31.10.03'!H129+'33.10.08'!H129+'33.10.21'!H129+'33.10.30'!H129+'33.10.31'!H129+'36.10.50'!H129+'37.10.01'!H129+'39.10.01'!H129+'39.10.50'!H129+'40.10.15'!H129+'43.10.10'!H129+'43.10.14'!H129+'43.10.33'!H129+A!H129+B!H129</f>
        <v>0</v>
      </c>
      <c r="I129" s="309">
        <f>'30.10.05'!I129+'31.10.03'!I129+'33.10.08'!I129+'33.10.21'!I129+'33.10.30'!I129+'33.10.31'!I129+'36.10.50'!I129+'37.10.01'!I129+'39.10.01'!I129+'39.10.50'!I129+'40.10.15'!I129+'43.10.10'!I129+'43.10.14'!I129+'43.10.33'!I129+A!I129+B!I129</f>
        <v>0</v>
      </c>
      <c r="J129" s="311">
        <f>'30.10.05'!J129+'31.10.03'!J129+'33.10.08'!J129+'33.10.21'!J129+'33.10.30'!J129+'33.10.31'!J129+'36.10.50'!J129+'37.10.01'!J129+'39.10.01'!J129+'39.10.50'!J129+'40.10.15'!J129+'43.10.10'!J129+'43.10.14'!J129+'43.10.33'!J129+A!J129+B!J129</f>
        <v>0</v>
      </c>
      <c r="K129" s="311">
        <f>'30.10.05'!K129+'31.10.03'!K129+'33.10.08'!K129+'33.10.21'!K129+'33.10.30'!K129+'33.10.31'!K129+'36.10.50'!K129+'37.10.01'!K129+'39.10.01'!K129+'39.10.50'!K129+'40.10.15'!K129+'43.10.10'!K129+'43.10.14'!K129+'43.10.33'!K129+A!K129+B!K129</f>
        <v>0</v>
      </c>
      <c r="L129" s="631">
        <f>'30.10.05'!L129+'31.10.03'!L129+'33.10.08'!L129+'33.10.21'!L129+'33.10.30'!L129+'33.10.31'!L129+'36.10.50'!L129+'37.10.01'!L129+'39.10.01'!L129+'39.10.50'!L129+'40.10.15'!L129+'43.10.10'!L129+'43.10.14'!L129+'43.10.33'!L129+A!L129+B!L129</f>
        <v>0</v>
      </c>
    </row>
    <row r="130" spans="1:12" s="229" customFormat="1" ht="28.15" customHeight="1" x14ac:dyDescent="0.2">
      <c r="A130" s="360"/>
      <c r="B130" s="588" t="s">
        <v>691</v>
      </c>
      <c r="C130" s="578" t="s">
        <v>748</v>
      </c>
      <c r="D130" s="305">
        <f t="shared" si="11"/>
        <v>0</v>
      </c>
      <c r="E130" s="309"/>
      <c r="F130" s="309">
        <f>'30.10.05'!F130+'31.10.03'!F130+'33.10.08'!F130+'33.10.21'!F130+'33.10.30'!F130+'33.10.31'!F130+'36.10.50'!F130+'37.10.01'!F130+'39.10.01'!F130+'39.10.50'!F130+'40.10.15'!F130+'43.10.10'!F130+'43.10.14'!F130+'43.10.33'!F130+A!F130+B!F130</f>
        <v>0</v>
      </c>
      <c r="G130" s="309">
        <f>'30.10.05'!G130+'31.10.03'!G130+'33.10.08'!G130+'33.10.21'!G130+'33.10.30'!G130+'33.10.31'!G130+'36.10.50'!G130+'37.10.01'!G130+'39.10.01'!G130+'39.10.50'!G130+'40.10.15'!G130+'43.10.10'!G130+'43.10.14'!G130+'43.10.33'!G130+A!G130+B!G130</f>
        <v>0</v>
      </c>
      <c r="H130" s="309">
        <f>'30.10.05'!H130+'31.10.03'!H130+'33.10.08'!H130+'33.10.21'!H130+'33.10.30'!H130+'33.10.31'!H130+'36.10.50'!H130+'37.10.01'!H130+'39.10.01'!H130+'39.10.50'!H130+'40.10.15'!H130+'43.10.10'!H130+'43.10.14'!H130+'43.10.33'!H130+A!H130+B!H130</f>
        <v>0</v>
      </c>
      <c r="I130" s="309">
        <f>'30.10.05'!I130+'31.10.03'!I130+'33.10.08'!I130+'33.10.21'!I130+'33.10.30'!I130+'33.10.31'!I130+'36.10.50'!I130+'37.10.01'!I130+'39.10.01'!I130+'39.10.50'!I130+'40.10.15'!I130+'43.10.10'!I130+'43.10.14'!I130+'43.10.33'!I130+A!I130+B!I130</f>
        <v>0</v>
      </c>
      <c r="J130" s="311">
        <f>'30.10.05'!J130+'31.10.03'!J130+'33.10.08'!J130+'33.10.21'!J130+'33.10.30'!J130+'33.10.31'!J130+'36.10.50'!J130+'37.10.01'!J130+'39.10.01'!J130+'39.10.50'!J130+'40.10.15'!J130+'43.10.10'!J130+'43.10.14'!J130+'43.10.33'!J130+A!J130+B!J130</f>
        <v>0</v>
      </c>
      <c r="K130" s="311">
        <f>'30.10.05'!K130+'31.10.03'!K130+'33.10.08'!K130+'33.10.21'!K130+'33.10.30'!K130+'33.10.31'!K130+'36.10.50'!K130+'37.10.01'!K130+'39.10.01'!K130+'39.10.50'!K130+'40.10.15'!K130+'43.10.10'!K130+'43.10.14'!K130+'43.10.33'!K130+A!K130+B!K130</f>
        <v>0</v>
      </c>
      <c r="L130" s="631">
        <f>'30.10.05'!L130+'31.10.03'!L130+'33.10.08'!L130+'33.10.21'!L130+'33.10.30'!L130+'33.10.31'!L130+'36.10.50'!L130+'37.10.01'!L130+'39.10.01'!L130+'39.10.50'!L130+'40.10.15'!L130+'43.10.10'!L130+'43.10.14'!L130+'43.10.33'!L130+A!L130+B!L130</f>
        <v>0</v>
      </c>
    </row>
    <row r="131" spans="1:12" s="229" customFormat="1" ht="27.6" customHeight="1" x14ac:dyDescent="0.2">
      <c r="A131" s="598"/>
      <c r="B131" s="588" t="s">
        <v>332</v>
      </c>
      <c r="C131" s="578" t="s">
        <v>333</v>
      </c>
      <c r="D131" s="305">
        <f t="shared" si="11"/>
        <v>0</v>
      </c>
      <c r="E131" s="309"/>
      <c r="F131" s="309">
        <f>'30.10.05'!F131+'31.10.03'!F131+'33.10.08'!F131+'33.10.21'!F131+'33.10.30'!F131+'33.10.31'!F131+'36.10.50'!F131+'37.10.01'!F131+'39.10.01'!F131+'39.10.50'!F131+'40.10.15'!F131+'43.10.10'!F131+'43.10.14'!F131+'43.10.33'!F131+A!F131+B!F131</f>
        <v>0</v>
      </c>
      <c r="G131" s="309">
        <f>'30.10.05'!G131+'31.10.03'!G131+'33.10.08'!G131+'33.10.21'!G131+'33.10.30'!G131+'33.10.31'!G131+'36.10.50'!G131+'37.10.01'!G131+'39.10.01'!G131+'39.10.50'!G131+'40.10.15'!G131+'43.10.10'!G131+'43.10.14'!G131+'43.10.33'!G131+A!G131+B!G131</f>
        <v>0</v>
      </c>
      <c r="H131" s="309">
        <f>'30.10.05'!H131+'31.10.03'!H131+'33.10.08'!H131+'33.10.21'!H131+'33.10.30'!H131+'33.10.31'!H131+'36.10.50'!H131+'37.10.01'!H131+'39.10.01'!H131+'39.10.50'!H131+'40.10.15'!H131+'43.10.10'!H131+'43.10.14'!H131+'43.10.33'!H131+A!H131+B!H131</f>
        <v>0</v>
      </c>
      <c r="I131" s="309">
        <f>'30.10.05'!I131+'31.10.03'!I131+'33.10.08'!I131+'33.10.21'!I131+'33.10.30'!I131+'33.10.31'!I131+'36.10.50'!I131+'37.10.01'!I131+'39.10.01'!I131+'39.10.50'!I131+'40.10.15'!I131+'43.10.10'!I131+'43.10.14'!I131+'43.10.33'!I131+A!I131+B!I131</f>
        <v>0</v>
      </c>
      <c r="J131" s="311">
        <f>'30.10.05'!J131+'31.10.03'!J131+'33.10.08'!J131+'33.10.21'!J131+'33.10.30'!J131+'33.10.31'!J131+'36.10.50'!J131+'37.10.01'!J131+'39.10.01'!J131+'39.10.50'!J131+'40.10.15'!J131+'43.10.10'!J131+'43.10.14'!J131+'43.10.33'!J131+A!J131+B!J131</f>
        <v>0</v>
      </c>
      <c r="K131" s="311">
        <f>'30.10.05'!K131+'31.10.03'!K131+'33.10.08'!K131+'33.10.21'!K131+'33.10.30'!K131+'33.10.31'!K131+'36.10.50'!K131+'37.10.01'!K131+'39.10.01'!K131+'39.10.50'!K131+'40.10.15'!K131+'43.10.10'!K131+'43.10.14'!K131+'43.10.33'!K131+A!K131+B!K131</f>
        <v>0</v>
      </c>
      <c r="L131" s="631">
        <f>'30.10.05'!L131+'31.10.03'!L131+'33.10.08'!L131+'33.10.21'!L131+'33.10.30'!L131+'33.10.31'!L131+'36.10.50'!L131+'37.10.01'!L131+'39.10.01'!L131+'39.10.50'!L131+'40.10.15'!L131+'43.10.10'!L131+'43.10.14'!L131+'43.10.33'!L131+A!L131+B!L131</f>
        <v>0</v>
      </c>
    </row>
    <row r="132" spans="1:12" s="229" customFormat="1" ht="30.75" customHeight="1" x14ac:dyDescent="0.2">
      <c r="A132" s="598"/>
      <c r="B132" s="588" t="s">
        <v>499</v>
      </c>
      <c r="C132" s="578" t="s">
        <v>500</v>
      </c>
      <c r="D132" s="305">
        <f t="shared" si="11"/>
        <v>0</v>
      </c>
      <c r="E132" s="309"/>
      <c r="F132" s="309">
        <f>'30.10.05'!F132+'31.10.03'!F132+'33.10.08'!F132+'33.10.21'!F132+'33.10.30'!F132+'33.10.31'!F132+'36.10.50'!F132+'37.10.01'!F132+'39.10.01'!F132+'39.10.50'!F132+'40.10.15'!F132+'43.10.10'!F132+'43.10.14'!F132+'43.10.33'!F132+A!F132+B!F132</f>
        <v>0</v>
      </c>
      <c r="G132" s="309">
        <f>'30.10.05'!G132+'31.10.03'!G132+'33.10.08'!G132+'33.10.21'!G132+'33.10.30'!G132+'33.10.31'!G132+'36.10.50'!G132+'37.10.01'!G132+'39.10.01'!G132+'39.10.50'!G132+'40.10.15'!G132+'43.10.10'!G132+'43.10.14'!G132+'43.10.33'!G132+A!G132+B!G132</f>
        <v>0</v>
      </c>
      <c r="H132" s="309">
        <f>'30.10.05'!H132+'31.10.03'!H132+'33.10.08'!H132+'33.10.21'!H132+'33.10.30'!H132+'33.10.31'!H132+'36.10.50'!H132+'37.10.01'!H132+'39.10.01'!H132+'39.10.50'!H132+'40.10.15'!H132+'43.10.10'!H132+'43.10.14'!H132+'43.10.33'!H132+A!H132+B!H132</f>
        <v>0</v>
      </c>
      <c r="I132" s="309">
        <f>'30.10.05'!I132+'31.10.03'!I132+'33.10.08'!I132+'33.10.21'!I132+'33.10.30'!I132+'33.10.31'!I132+'36.10.50'!I132+'37.10.01'!I132+'39.10.01'!I132+'39.10.50'!I132+'40.10.15'!I132+'43.10.10'!I132+'43.10.14'!I132+'43.10.33'!I132+A!I132+B!I132</f>
        <v>0</v>
      </c>
      <c r="J132" s="311">
        <f>'30.10.05'!J132+'31.10.03'!J132+'33.10.08'!J132+'33.10.21'!J132+'33.10.30'!J132+'33.10.31'!J132+'36.10.50'!J132+'37.10.01'!J132+'39.10.01'!J132+'39.10.50'!J132+'40.10.15'!J132+'43.10.10'!J132+'43.10.14'!J132+'43.10.33'!J132+A!J132+B!J132</f>
        <v>0</v>
      </c>
      <c r="K132" s="311">
        <f>'30.10.05'!K132+'31.10.03'!K132+'33.10.08'!K132+'33.10.21'!K132+'33.10.30'!K132+'33.10.31'!K132+'36.10.50'!K132+'37.10.01'!K132+'39.10.01'!K132+'39.10.50'!K132+'40.10.15'!K132+'43.10.10'!K132+'43.10.14'!K132+'43.10.33'!K132+A!K132+B!K132</f>
        <v>0</v>
      </c>
      <c r="L132" s="631">
        <f>'30.10.05'!L132+'31.10.03'!L132+'33.10.08'!L132+'33.10.21'!L132+'33.10.30'!L132+'33.10.31'!L132+'36.10.50'!L132+'37.10.01'!L132+'39.10.01'!L132+'39.10.50'!L132+'40.10.15'!L132+'43.10.10'!L132+'43.10.14'!L132+'43.10.33'!L132+A!L132+B!L132</f>
        <v>0</v>
      </c>
    </row>
    <row r="133" spans="1:12" s="229" customFormat="1" ht="27.6" customHeight="1" x14ac:dyDescent="0.2">
      <c r="A133" s="598"/>
      <c r="B133" s="588" t="s">
        <v>261</v>
      </c>
      <c r="C133" s="578" t="s">
        <v>262</v>
      </c>
      <c r="D133" s="305">
        <f t="shared" si="11"/>
        <v>0</v>
      </c>
      <c r="E133" s="309"/>
      <c r="F133" s="309">
        <f>'30.10.05'!F133+'31.10.03'!F133+'33.10.08'!F133+'33.10.21'!F133+'33.10.30'!F133+'33.10.31'!F133+'36.10.50'!F133+'37.10.01'!F133+'39.10.01'!F133+'39.10.50'!F133+'40.10.15'!F133+'43.10.10'!F133+'43.10.14'!F133+'43.10.33'!F133+A!F133+B!F133</f>
        <v>0</v>
      </c>
      <c r="G133" s="309">
        <f>'30.10.05'!G133+'31.10.03'!G133+'33.10.08'!G133+'33.10.21'!G133+'33.10.30'!G133+'33.10.31'!G133+'36.10.50'!G133+'37.10.01'!G133+'39.10.01'!G133+'39.10.50'!G133+'40.10.15'!G133+'43.10.10'!G133+'43.10.14'!G133+'43.10.33'!G133+A!G133+B!G133</f>
        <v>0</v>
      </c>
      <c r="H133" s="309">
        <f>'30.10.05'!H133+'31.10.03'!H133+'33.10.08'!H133+'33.10.21'!H133+'33.10.30'!H133+'33.10.31'!H133+'36.10.50'!H133+'37.10.01'!H133+'39.10.01'!H133+'39.10.50'!H133+'40.10.15'!H133+'43.10.10'!H133+'43.10.14'!H133+'43.10.33'!H133+A!H133+B!H133</f>
        <v>0</v>
      </c>
      <c r="I133" s="309">
        <f>'30.10.05'!I133+'31.10.03'!I133+'33.10.08'!I133+'33.10.21'!I133+'33.10.30'!I133+'33.10.31'!I133+'36.10.50'!I133+'37.10.01'!I133+'39.10.01'!I133+'39.10.50'!I133+'40.10.15'!I133+'43.10.10'!I133+'43.10.14'!I133+'43.10.33'!I133+A!I133+B!I133</f>
        <v>0</v>
      </c>
      <c r="J133" s="311">
        <f>'30.10.05'!J133+'31.10.03'!J133+'33.10.08'!J133+'33.10.21'!J133+'33.10.30'!J133+'33.10.31'!J133+'36.10.50'!J133+'37.10.01'!J133+'39.10.01'!J133+'39.10.50'!J133+'40.10.15'!J133+'43.10.10'!J133+'43.10.14'!J133+'43.10.33'!J133+A!J133+B!J133</f>
        <v>0</v>
      </c>
      <c r="K133" s="311">
        <f>'30.10.05'!K133+'31.10.03'!K133+'33.10.08'!K133+'33.10.21'!K133+'33.10.30'!K133+'33.10.31'!K133+'36.10.50'!K133+'37.10.01'!K133+'39.10.01'!K133+'39.10.50'!K133+'40.10.15'!K133+'43.10.10'!K133+'43.10.14'!K133+'43.10.33'!K133+A!K133+B!K133</f>
        <v>0</v>
      </c>
      <c r="L133" s="631">
        <f>'30.10.05'!L133+'31.10.03'!L133+'33.10.08'!L133+'33.10.21'!L133+'33.10.30'!L133+'33.10.31'!L133+'36.10.50'!L133+'37.10.01'!L133+'39.10.01'!L133+'39.10.50'!L133+'40.10.15'!L133+'43.10.10'!L133+'43.10.14'!L133+'43.10.33'!L133+A!L133+B!L133</f>
        <v>0</v>
      </c>
    </row>
    <row r="134" spans="1:12" s="229" customFormat="1" ht="33" customHeight="1" x14ac:dyDescent="0.2">
      <c r="A134" s="598"/>
      <c r="B134" s="588" t="s">
        <v>729</v>
      </c>
      <c r="C134" s="578" t="s">
        <v>263</v>
      </c>
      <c r="D134" s="305">
        <f t="shared" si="11"/>
        <v>0</v>
      </c>
      <c r="E134" s="309"/>
      <c r="F134" s="309">
        <f>'30.10.05'!F134+'31.10.03'!F134+'33.10.08'!F134+'33.10.21'!F134+'33.10.30'!F134+'33.10.31'!F134+'36.10.50'!F134+'37.10.01'!F134+'39.10.01'!F134+'39.10.50'!F134+'40.10.15'!F134+'43.10.10'!F134+'43.10.14'!F134+'43.10.33'!F134+A!F134+B!F134</f>
        <v>0</v>
      </c>
      <c r="G134" s="309">
        <f>'30.10.05'!G134+'31.10.03'!G134+'33.10.08'!G134+'33.10.21'!G134+'33.10.30'!G134+'33.10.31'!G134+'36.10.50'!G134+'37.10.01'!G134+'39.10.01'!G134+'39.10.50'!G134+'40.10.15'!G134+'43.10.10'!G134+'43.10.14'!G134+'43.10.33'!G134+A!G134+B!G134</f>
        <v>0</v>
      </c>
      <c r="H134" s="309">
        <f>'30.10.05'!H134+'31.10.03'!H134+'33.10.08'!H134+'33.10.21'!H134+'33.10.30'!H134+'33.10.31'!H134+'36.10.50'!H134+'37.10.01'!H134+'39.10.01'!H134+'39.10.50'!H134+'40.10.15'!H134+'43.10.10'!H134+'43.10.14'!H134+'43.10.33'!H134+A!H134+B!H134</f>
        <v>0</v>
      </c>
      <c r="I134" s="309">
        <f>'30.10.05'!I134+'31.10.03'!I134+'33.10.08'!I134+'33.10.21'!I134+'33.10.30'!I134+'33.10.31'!I134+'36.10.50'!I134+'37.10.01'!I134+'39.10.01'!I134+'39.10.50'!I134+'40.10.15'!I134+'43.10.10'!I134+'43.10.14'!I134+'43.10.33'!I134+A!I134+B!I134</f>
        <v>0</v>
      </c>
      <c r="J134" s="311">
        <f>'30.10.05'!J134+'31.10.03'!J134+'33.10.08'!J134+'33.10.21'!J134+'33.10.30'!J134+'33.10.31'!J134+'36.10.50'!J134+'37.10.01'!J134+'39.10.01'!J134+'39.10.50'!J134+'40.10.15'!J134+'43.10.10'!J134+'43.10.14'!J134+'43.10.33'!J134+A!J134+B!J134</f>
        <v>0</v>
      </c>
      <c r="K134" s="311">
        <f>'30.10.05'!K134+'31.10.03'!K134+'33.10.08'!K134+'33.10.21'!K134+'33.10.30'!K134+'33.10.31'!K134+'36.10.50'!K134+'37.10.01'!K134+'39.10.01'!K134+'39.10.50'!K134+'40.10.15'!K134+'43.10.10'!K134+'43.10.14'!K134+'43.10.33'!K134+A!K134+B!K134</f>
        <v>0</v>
      </c>
      <c r="L134" s="631">
        <f>'30.10.05'!L134+'31.10.03'!L134+'33.10.08'!L134+'33.10.21'!L134+'33.10.30'!L134+'33.10.31'!L134+'36.10.50'!L134+'37.10.01'!L134+'39.10.01'!L134+'39.10.50'!L134+'40.10.15'!L134+'43.10.10'!L134+'43.10.14'!L134+'43.10.33'!L134+A!L134+B!L134</f>
        <v>0</v>
      </c>
    </row>
    <row r="135" spans="1:12" s="229" customFormat="1" ht="27" customHeight="1" x14ac:dyDescent="0.2">
      <c r="A135" s="598"/>
      <c r="B135" s="588" t="s">
        <v>45</v>
      </c>
      <c r="C135" s="578" t="s">
        <v>46</v>
      </c>
      <c r="D135" s="305">
        <f t="shared" si="11"/>
        <v>0</v>
      </c>
      <c r="E135" s="309"/>
      <c r="F135" s="309">
        <f>'30.10.05'!F135+'31.10.03'!F135+'33.10.08'!F135+'33.10.21'!F135+'33.10.30'!F135+'33.10.31'!F135+'36.10.50'!F135+'37.10.01'!F135+'39.10.01'!F135+'39.10.50'!F135+'40.10.15'!F135+'43.10.10'!F135+'43.10.14'!F135+'43.10.33'!F135+A!F135+B!F135</f>
        <v>0</v>
      </c>
      <c r="G135" s="309">
        <f>'30.10.05'!G135+'31.10.03'!G135+'33.10.08'!G135+'33.10.21'!G135+'33.10.30'!G135+'33.10.31'!G135+'36.10.50'!G135+'37.10.01'!G135+'39.10.01'!G135+'39.10.50'!G135+'40.10.15'!G135+'43.10.10'!G135+'43.10.14'!G135+'43.10.33'!G135+A!G135+B!G135</f>
        <v>0</v>
      </c>
      <c r="H135" s="309">
        <f>'30.10.05'!H135+'31.10.03'!H135+'33.10.08'!H135+'33.10.21'!H135+'33.10.30'!H135+'33.10.31'!H135+'36.10.50'!H135+'37.10.01'!H135+'39.10.01'!H135+'39.10.50'!H135+'40.10.15'!H135+'43.10.10'!H135+'43.10.14'!H135+'43.10.33'!H135+A!H135+B!H135</f>
        <v>0</v>
      </c>
      <c r="I135" s="309">
        <f>'30.10.05'!I135+'31.10.03'!I135+'33.10.08'!I135+'33.10.21'!I135+'33.10.30'!I135+'33.10.31'!I135+'36.10.50'!I135+'37.10.01'!I135+'39.10.01'!I135+'39.10.50'!I135+'40.10.15'!I135+'43.10.10'!I135+'43.10.14'!I135+'43.10.33'!I135+A!I135+B!I135</f>
        <v>0</v>
      </c>
      <c r="J135" s="311">
        <f>'30.10.05'!J135+'31.10.03'!J135+'33.10.08'!J135+'33.10.21'!J135+'33.10.30'!J135+'33.10.31'!J135+'36.10.50'!J135+'37.10.01'!J135+'39.10.01'!J135+'39.10.50'!J135+'40.10.15'!J135+'43.10.10'!J135+'43.10.14'!J135+'43.10.33'!J135+A!J135+B!J135</f>
        <v>0</v>
      </c>
      <c r="K135" s="311">
        <f>'30.10.05'!K135+'31.10.03'!K135+'33.10.08'!K135+'33.10.21'!K135+'33.10.30'!K135+'33.10.31'!K135+'36.10.50'!K135+'37.10.01'!K135+'39.10.01'!K135+'39.10.50'!K135+'40.10.15'!K135+'43.10.10'!K135+'43.10.14'!K135+'43.10.33'!K135+A!K135+B!K135</f>
        <v>0</v>
      </c>
      <c r="L135" s="631">
        <f>'30.10.05'!L135+'31.10.03'!L135+'33.10.08'!L135+'33.10.21'!L135+'33.10.30'!L135+'33.10.31'!L135+'36.10.50'!L135+'37.10.01'!L135+'39.10.01'!L135+'39.10.50'!L135+'40.10.15'!L135+'43.10.10'!L135+'43.10.14'!L135+'43.10.33'!L135+A!L135+B!L135</f>
        <v>0</v>
      </c>
    </row>
    <row r="136" spans="1:12" s="229" customFormat="1" ht="20.25" customHeight="1" x14ac:dyDescent="0.2">
      <c r="A136" s="598"/>
      <c r="B136" s="588" t="s">
        <v>47</v>
      </c>
      <c r="C136" s="578" t="s">
        <v>48</v>
      </c>
      <c r="D136" s="305">
        <f t="shared" si="11"/>
        <v>0</v>
      </c>
      <c r="E136" s="309"/>
      <c r="F136" s="309">
        <f>'30.10.05'!F136+'31.10.03'!F136+'33.10.08'!F136+'33.10.21'!F136+'33.10.30'!F136+'33.10.31'!F136+'36.10.50'!F136+'37.10.01'!F136+'39.10.01'!F136+'39.10.50'!F136+'40.10.15'!F136+'43.10.10'!F136+'43.10.14'!F136+'43.10.33'!F136+A!F136+B!F136</f>
        <v>0</v>
      </c>
      <c r="G136" s="309">
        <f>'30.10.05'!G136+'31.10.03'!G136+'33.10.08'!G136+'33.10.21'!G136+'33.10.30'!G136+'33.10.31'!G136+'36.10.50'!G136+'37.10.01'!G136+'39.10.01'!G136+'39.10.50'!G136+'40.10.15'!G136+'43.10.10'!G136+'43.10.14'!G136+'43.10.33'!G136+A!G136+B!G136</f>
        <v>0</v>
      </c>
      <c r="H136" s="309">
        <f>'30.10.05'!H136+'31.10.03'!H136+'33.10.08'!H136+'33.10.21'!H136+'33.10.30'!H136+'33.10.31'!H136+'36.10.50'!H136+'37.10.01'!H136+'39.10.01'!H136+'39.10.50'!H136+'40.10.15'!H136+'43.10.10'!H136+'43.10.14'!H136+'43.10.33'!H136+A!H136+B!H136</f>
        <v>0</v>
      </c>
      <c r="I136" s="309">
        <f>'30.10.05'!I136+'31.10.03'!I136+'33.10.08'!I136+'33.10.21'!I136+'33.10.30'!I136+'33.10.31'!I136+'36.10.50'!I136+'37.10.01'!I136+'39.10.01'!I136+'39.10.50'!I136+'40.10.15'!I136+'43.10.10'!I136+'43.10.14'!I136+'43.10.33'!I136+A!I136+B!I136</f>
        <v>0</v>
      </c>
      <c r="J136" s="311">
        <f>'30.10.05'!J136+'31.10.03'!J136+'33.10.08'!J136+'33.10.21'!J136+'33.10.30'!J136+'33.10.31'!J136+'36.10.50'!J136+'37.10.01'!J136+'39.10.01'!J136+'39.10.50'!J136+'40.10.15'!J136+'43.10.10'!J136+'43.10.14'!J136+'43.10.33'!J136+A!J136+B!J136</f>
        <v>0</v>
      </c>
      <c r="K136" s="311">
        <f>'30.10.05'!K136+'31.10.03'!K136+'33.10.08'!K136+'33.10.21'!K136+'33.10.30'!K136+'33.10.31'!K136+'36.10.50'!K136+'37.10.01'!K136+'39.10.01'!K136+'39.10.50'!K136+'40.10.15'!K136+'43.10.10'!K136+'43.10.14'!K136+'43.10.33'!K136+A!K136+B!K136</f>
        <v>0</v>
      </c>
      <c r="L136" s="631">
        <f>'30.10.05'!L136+'31.10.03'!L136+'33.10.08'!L136+'33.10.21'!L136+'33.10.30'!L136+'33.10.31'!L136+'36.10.50'!L136+'37.10.01'!L136+'39.10.01'!L136+'39.10.50'!L136+'40.10.15'!L136+'43.10.10'!L136+'43.10.14'!L136+'43.10.33'!L136+A!L136+B!L136</f>
        <v>0</v>
      </c>
    </row>
    <row r="137" spans="1:12" s="229" customFormat="1" ht="28.15" customHeight="1" x14ac:dyDescent="0.2">
      <c r="A137" s="598"/>
      <c r="B137" s="588" t="s">
        <v>16</v>
      </c>
      <c r="C137" s="578" t="s">
        <v>17</v>
      </c>
      <c r="D137" s="305">
        <f t="shared" si="11"/>
        <v>0</v>
      </c>
      <c r="E137" s="309"/>
      <c r="F137" s="309">
        <f>'30.10.05'!F137+'31.10.03'!F137+'33.10.08'!F137+'33.10.21'!F137+'33.10.30'!F137+'33.10.31'!F137+'36.10.50'!F137+'37.10.01'!F137+'39.10.01'!F137+'39.10.50'!F137+'40.10.15'!F137+'43.10.10'!F137+'43.10.14'!F137+'43.10.33'!F137+A!F137+B!F137</f>
        <v>0</v>
      </c>
      <c r="G137" s="309">
        <f>'30.10.05'!G137+'31.10.03'!G137+'33.10.08'!G137+'33.10.21'!G137+'33.10.30'!G137+'33.10.31'!G137+'36.10.50'!G137+'37.10.01'!G137+'39.10.01'!G137+'39.10.50'!G137+'40.10.15'!G137+'43.10.10'!G137+'43.10.14'!G137+'43.10.33'!G137+A!G137+B!G137</f>
        <v>0</v>
      </c>
      <c r="H137" s="309">
        <f>'30.10.05'!H137+'31.10.03'!H137+'33.10.08'!H137+'33.10.21'!H137+'33.10.30'!H137+'33.10.31'!H137+'36.10.50'!H137+'37.10.01'!H137+'39.10.01'!H137+'39.10.50'!H137+'40.10.15'!H137+'43.10.10'!H137+'43.10.14'!H137+'43.10.33'!H137+A!H137+B!H137</f>
        <v>0</v>
      </c>
      <c r="I137" s="309">
        <f>'30.10.05'!I137+'31.10.03'!I137+'33.10.08'!I137+'33.10.21'!I137+'33.10.30'!I137+'33.10.31'!I137+'36.10.50'!I137+'37.10.01'!I137+'39.10.01'!I137+'39.10.50'!I137+'40.10.15'!I137+'43.10.10'!I137+'43.10.14'!I137+'43.10.33'!I137+A!I137+B!I137</f>
        <v>0</v>
      </c>
      <c r="J137" s="311">
        <f>'30.10.05'!J137+'31.10.03'!J137+'33.10.08'!J137+'33.10.21'!J137+'33.10.30'!J137+'33.10.31'!J137+'36.10.50'!J137+'37.10.01'!J137+'39.10.01'!J137+'39.10.50'!J137+'40.10.15'!J137+'43.10.10'!J137+'43.10.14'!J137+'43.10.33'!J137+A!J137+B!J137</f>
        <v>0</v>
      </c>
      <c r="K137" s="311">
        <f>'30.10.05'!K137+'31.10.03'!K137+'33.10.08'!K137+'33.10.21'!K137+'33.10.30'!K137+'33.10.31'!K137+'36.10.50'!K137+'37.10.01'!K137+'39.10.01'!K137+'39.10.50'!K137+'40.10.15'!K137+'43.10.10'!K137+'43.10.14'!K137+'43.10.33'!K137+A!K137+B!K137</f>
        <v>0</v>
      </c>
      <c r="L137" s="631">
        <f>'30.10.05'!L137+'31.10.03'!L137+'33.10.08'!L137+'33.10.21'!L137+'33.10.30'!L137+'33.10.31'!L137+'36.10.50'!L137+'37.10.01'!L137+'39.10.01'!L137+'39.10.50'!L137+'40.10.15'!L137+'43.10.10'!L137+'43.10.14'!L137+'43.10.33'!L137+A!L137+B!L137</f>
        <v>0</v>
      </c>
    </row>
    <row r="138" spans="1:12" s="229" customFormat="1" ht="28.15" customHeight="1" x14ac:dyDescent="0.2">
      <c r="A138" s="598"/>
      <c r="B138" s="588" t="s">
        <v>18</v>
      </c>
      <c r="C138" s="578" t="s">
        <v>19</v>
      </c>
      <c r="D138" s="305">
        <f t="shared" si="11"/>
        <v>0</v>
      </c>
      <c r="E138" s="309"/>
      <c r="F138" s="309">
        <f>'30.10.05'!F138+'31.10.03'!F138+'33.10.08'!F138+'33.10.21'!F138+'33.10.30'!F138+'33.10.31'!F138+'36.10.50'!F138+'37.10.01'!F138+'39.10.01'!F138+'39.10.50'!F138+'40.10.15'!F138+'43.10.10'!F138+'43.10.14'!F138+'43.10.33'!F138+A!F138+B!F138</f>
        <v>0</v>
      </c>
      <c r="G138" s="309">
        <f>'30.10.05'!G138+'31.10.03'!G138+'33.10.08'!G138+'33.10.21'!G138+'33.10.30'!G138+'33.10.31'!G138+'36.10.50'!G138+'37.10.01'!G138+'39.10.01'!G138+'39.10.50'!G138+'40.10.15'!G138+'43.10.10'!G138+'43.10.14'!G138+'43.10.33'!G138+A!G138+B!G138</f>
        <v>0</v>
      </c>
      <c r="H138" s="309">
        <f>'30.10.05'!H138+'31.10.03'!H138+'33.10.08'!H138+'33.10.21'!H138+'33.10.30'!H138+'33.10.31'!H138+'36.10.50'!H138+'37.10.01'!H138+'39.10.01'!H138+'39.10.50'!H138+'40.10.15'!H138+'43.10.10'!H138+'43.10.14'!H138+'43.10.33'!H138+A!H138+B!H138</f>
        <v>0</v>
      </c>
      <c r="I138" s="309">
        <f>'30.10.05'!I138+'31.10.03'!I138+'33.10.08'!I138+'33.10.21'!I138+'33.10.30'!I138+'33.10.31'!I138+'36.10.50'!I138+'37.10.01'!I138+'39.10.01'!I138+'39.10.50'!I138+'40.10.15'!I138+'43.10.10'!I138+'43.10.14'!I138+'43.10.33'!I138+A!I138+B!I138</f>
        <v>0</v>
      </c>
      <c r="J138" s="311">
        <f>'30.10.05'!J138+'31.10.03'!J138+'33.10.08'!J138+'33.10.21'!J138+'33.10.30'!J138+'33.10.31'!J138+'36.10.50'!J138+'37.10.01'!J138+'39.10.01'!J138+'39.10.50'!J138+'40.10.15'!J138+'43.10.10'!J138+'43.10.14'!J138+'43.10.33'!J138+A!J138+B!J138</f>
        <v>0</v>
      </c>
      <c r="K138" s="311">
        <f>'30.10.05'!K138+'31.10.03'!K138+'33.10.08'!K138+'33.10.21'!K138+'33.10.30'!K138+'33.10.31'!K138+'36.10.50'!K138+'37.10.01'!K138+'39.10.01'!K138+'39.10.50'!K138+'40.10.15'!K138+'43.10.10'!K138+'43.10.14'!K138+'43.10.33'!K138+A!K138+B!K138</f>
        <v>0</v>
      </c>
      <c r="L138" s="631">
        <f>'30.10.05'!L138+'31.10.03'!L138+'33.10.08'!L138+'33.10.21'!L138+'33.10.30'!L138+'33.10.31'!L138+'36.10.50'!L138+'37.10.01'!L138+'39.10.01'!L138+'39.10.50'!L138+'40.10.15'!L138+'43.10.10'!L138+'43.10.14'!L138+'43.10.33'!L138+A!L138+B!L138</f>
        <v>0</v>
      </c>
    </row>
    <row r="139" spans="1:12" s="229" customFormat="1" ht="17.25" customHeight="1" x14ac:dyDescent="0.2">
      <c r="A139" s="360" t="s">
        <v>80</v>
      </c>
      <c r="B139" s="589"/>
      <c r="C139" s="362" t="s">
        <v>49</v>
      </c>
      <c r="D139" s="305">
        <f t="shared" si="11"/>
        <v>0</v>
      </c>
      <c r="E139" s="309"/>
      <c r="F139" s="309">
        <f>'30.10.05'!F139+'31.10.03'!F139+'33.10.08'!F139+'33.10.21'!F139+'33.10.30'!F139+'33.10.31'!F139+'36.10.50'!F139+'37.10.01'!F139+'39.10.01'!F139+'39.10.50'!F139+'40.10.15'!F139+'43.10.10'!F139+'43.10.14'!F139+'43.10.33'!F139+A!F139+B!F139</f>
        <v>0</v>
      </c>
      <c r="G139" s="309">
        <f>'30.10.05'!G139+'31.10.03'!G139+'33.10.08'!G139+'33.10.21'!G139+'33.10.30'!G139+'33.10.31'!G139+'36.10.50'!G139+'37.10.01'!G139+'39.10.01'!G139+'39.10.50'!G139+'40.10.15'!G139+'43.10.10'!G139+'43.10.14'!G139+'43.10.33'!G139+A!G139+B!G139</f>
        <v>0</v>
      </c>
      <c r="H139" s="309">
        <f>'30.10.05'!H139+'31.10.03'!H139+'33.10.08'!H139+'33.10.21'!H139+'33.10.30'!H139+'33.10.31'!H139+'36.10.50'!H139+'37.10.01'!H139+'39.10.01'!H139+'39.10.50'!H139+'40.10.15'!H139+'43.10.10'!H139+'43.10.14'!H139+'43.10.33'!H139+A!H139+B!H139</f>
        <v>0</v>
      </c>
      <c r="I139" s="309">
        <f>'30.10.05'!I139+'31.10.03'!I139+'33.10.08'!I139+'33.10.21'!I139+'33.10.30'!I139+'33.10.31'!I139+'36.10.50'!I139+'37.10.01'!I139+'39.10.01'!I139+'39.10.50'!I139+'40.10.15'!I139+'43.10.10'!I139+'43.10.14'!I139+'43.10.33'!I139+A!I139+B!I139</f>
        <v>0</v>
      </c>
      <c r="J139" s="311">
        <f>'30.10.05'!J139+'31.10.03'!J139+'33.10.08'!J139+'33.10.21'!J139+'33.10.30'!J139+'33.10.31'!J139+'36.10.50'!J139+'37.10.01'!J139+'39.10.01'!J139+'39.10.50'!J139+'40.10.15'!J139+'43.10.10'!J139+'43.10.14'!J139+'43.10.33'!J139+A!J139+B!J139</f>
        <v>0</v>
      </c>
      <c r="K139" s="311">
        <f>'30.10.05'!K139+'31.10.03'!K139+'33.10.08'!K139+'33.10.21'!K139+'33.10.30'!K139+'33.10.31'!K139+'36.10.50'!K139+'37.10.01'!K139+'39.10.01'!K139+'39.10.50'!K139+'40.10.15'!K139+'43.10.10'!K139+'43.10.14'!K139+'43.10.33'!K139+A!K139+B!K139</f>
        <v>0</v>
      </c>
      <c r="L139" s="631">
        <f>'30.10.05'!L139+'31.10.03'!L139+'33.10.08'!L139+'33.10.21'!L139+'33.10.30'!L139+'33.10.31'!L139+'36.10.50'!L139+'37.10.01'!L139+'39.10.01'!L139+'39.10.50'!L139+'40.10.15'!L139+'43.10.10'!L139+'43.10.14'!L139+'43.10.33'!L139+A!L139+B!L139</f>
        <v>0</v>
      </c>
    </row>
    <row r="140" spans="1:12" s="229" customFormat="1" ht="17.25" customHeight="1" x14ac:dyDescent="0.2">
      <c r="A140" s="941" t="s">
        <v>430</v>
      </c>
      <c r="B140" s="942"/>
      <c r="C140" s="362" t="s">
        <v>534</v>
      </c>
      <c r="D140" s="305">
        <f t="shared" si="11"/>
        <v>0</v>
      </c>
      <c r="E140" s="309"/>
      <c r="F140" s="309">
        <f>'30.10.05'!F140+'31.10.03'!F140+'33.10.08'!F140+'33.10.21'!F140+'33.10.30'!F140+'33.10.31'!F140+'36.10.50'!F140+'37.10.01'!F140+'39.10.01'!F140+'39.10.50'!F140+'40.10.15'!F140+'43.10.10'!F140+'43.10.14'!F140+'43.10.33'!F140+A!F140+B!F140</f>
        <v>0</v>
      </c>
      <c r="G140" s="309">
        <f>'30.10.05'!G140+'31.10.03'!G140+'33.10.08'!G140+'33.10.21'!G140+'33.10.30'!G140+'33.10.31'!G140+'36.10.50'!G140+'37.10.01'!G140+'39.10.01'!G140+'39.10.50'!G140+'40.10.15'!G140+'43.10.10'!G140+'43.10.14'!G140+'43.10.33'!G140+A!G140+B!G140</f>
        <v>0</v>
      </c>
      <c r="H140" s="309">
        <f>'30.10.05'!H140+'31.10.03'!H140+'33.10.08'!H140+'33.10.21'!H140+'33.10.30'!H140+'33.10.31'!H140+'36.10.50'!H140+'37.10.01'!H140+'39.10.01'!H140+'39.10.50'!H140+'40.10.15'!H140+'43.10.10'!H140+'43.10.14'!H140+'43.10.33'!H140+A!H140+B!H140</f>
        <v>0</v>
      </c>
      <c r="I140" s="309">
        <f>'30.10.05'!I140+'31.10.03'!I140+'33.10.08'!I140+'33.10.21'!I140+'33.10.30'!I140+'33.10.31'!I140+'36.10.50'!I140+'37.10.01'!I140+'39.10.01'!I140+'39.10.50'!I140+'40.10.15'!I140+'43.10.10'!I140+'43.10.14'!I140+'43.10.33'!I140+A!I140+B!I140</f>
        <v>0</v>
      </c>
      <c r="J140" s="311">
        <f>'30.10.05'!J140+'31.10.03'!J140+'33.10.08'!J140+'33.10.21'!J140+'33.10.30'!J140+'33.10.31'!J140+'36.10.50'!J140+'37.10.01'!J140+'39.10.01'!J140+'39.10.50'!J140+'40.10.15'!J140+'43.10.10'!J140+'43.10.14'!J140+'43.10.33'!J140+A!J140+B!J140</f>
        <v>0</v>
      </c>
      <c r="K140" s="311">
        <f>'30.10.05'!K140+'31.10.03'!K140+'33.10.08'!K140+'33.10.21'!K140+'33.10.30'!K140+'33.10.31'!K140+'36.10.50'!K140+'37.10.01'!K140+'39.10.01'!K140+'39.10.50'!K140+'40.10.15'!K140+'43.10.10'!K140+'43.10.14'!K140+'43.10.33'!K140+A!K140+B!K140</f>
        <v>0</v>
      </c>
      <c r="L140" s="631">
        <f>'30.10.05'!L140+'31.10.03'!L140+'33.10.08'!L140+'33.10.21'!L140+'33.10.30'!L140+'33.10.31'!L140+'36.10.50'!L140+'37.10.01'!L140+'39.10.01'!L140+'39.10.50'!L140+'40.10.15'!L140+'43.10.10'!L140+'43.10.14'!L140+'43.10.33'!L140+A!L140+B!L140</f>
        <v>0</v>
      </c>
    </row>
    <row r="141" spans="1:12" s="229" customFormat="1" ht="17.25" customHeight="1" x14ac:dyDescent="0.2">
      <c r="A141" s="360"/>
      <c r="B141" s="580" t="s">
        <v>205</v>
      </c>
      <c r="C141" s="578" t="s">
        <v>206</v>
      </c>
      <c r="D141" s="305">
        <f t="shared" si="11"/>
        <v>0</v>
      </c>
      <c r="E141" s="309"/>
      <c r="F141" s="309">
        <f>'30.10.05'!F141+'31.10.03'!F141+'33.10.08'!F141+'33.10.21'!F141+'33.10.30'!F141+'33.10.31'!F141+'36.10.50'!F141+'37.10.01'!F141+'39.10.01'!F141+'39.10.50'!F141+'40.10.15'!F141+'43.10.10'!F141+'43.10.14'!F141+'43.10.33'!F141+A!F141+B!F141</f>
        <v>0</v>
      </c>
      <c r="G141" s="309">
        <f>'30.10.05'!G141+'31.10.03'!G141+'33.10.08'!G141+'33.10.21'!G141+'33.10.30'!G141+'33.10.31'!G141+'36.10.50'!G141+'37.10.01'!G141+'39.10.01'!G141+'39.10.50'!G141+'40.10.15'!G141+'43.10.10'!G141+'43.10.14'!G141+'43.10.33'!G141+A!G141+B!G141</f>
        <v>0</v>
      </c>
      <c r="H141" s="309">
        <f>'30.10.05'!H141+'31.10.03'!H141+'33.10.08'!H141+'33.10.21'!H141+'33.10.30'!H141+'33.10.31'!H141+'36.10.50'!H141+'37.10.01'!H141+'39.10.01'!H141+'39.10.50'!H141+'40.10.15'!H141+'43.10.10'!H141+'43.10.14'!H141+'43.10.33'!H141+A!H141+B!H141</f>
        <v>0</v>
      </c>
      <c r="I141" s="309">
        <f>'30.10.05'!I141+'31.10.03'!I141+'33.10.08'!I141+'33.10.21'!I141+'33.10.30'!I141+'33.10.31'!I141+'36.10.50'!I141+'37.10.01'!I141+'39.10.01'!I141+'39.10.50'!I141+'40.10.15'!I141+'43.10.10'!I141+'43.10.14'!I141+'43.10.33'!I141+A!I141+B!I141</f>
        <v>0</v>
      </c>
      <c r="J141" s="311">
        <f>'30.10.05'!J141+'31.10.03'!J141+'33.10.08'!J141+'33.10.21'!J141+'33.10.30'!J141+'33.10.31'!J141+'36.10.50'!J141+'37.10.01'!J141+'39.10.01'!J141+'39.10.50'!J141+'40.10.15'!J141+'43.10.10'!J141+'43.10.14'!J141+'43.10.33'!J141+A!J141+B!J141</f>
        <v>0</v>
      </c>
      <c r="K141" s="311">
        <f>'30.10.05'!K141+'31.10.03'!K141+'33.10.08'!K141+'33.10.21'!K141+'33.10.30'!K141+'33.10.31'!K141+'36.10.50'!K141+'37.10.01'!K141+'39.10.01'!K141+'39.10.50'!K141+'40.10.15'!K141+'43.10.10'!K141+'43.10.14'!K141+'43.10.33'!K141+A!K141+B!K141</f>
        <v>0</v>
      </c>
      <c r="L141" s="631">
        <f>'30.10.05'!L141+'31.10.03'!L141+'33.10.08'!L141+'33.10.21'!L141+'33.10.30'!L141+'33.10.31'!L141+'36.10.50'!L141+'37.10.01'!L141+'39.10.01'!L141+'39.10.50'!L141+'40.10.15'!L141+'43.10.10'!L141+'43.10.14'!L141+'43.10.33'!L141+A!L141+B!L141</f>
        <v>0</v>
      </c>
    </row>
    <row r="142" spans="1:12" s="229" customFormat="1" ht="27" customHeight="1" x14ac:dyDescent="0.2">
      <c r="A142" s="599"/>
      <c r="B142" s="588" t="s">
        <v>530</v>
      </c>
      <c r="C142" s="578" t="s">
        <v>211</v>
      </c>
      <c r="D142" s="305">
        <f t="shared" ref="D142:D206" si="13">F142+G142+H142+I142</f>
        <v>0</v>
      </c>
      <c r="E142" s="309"/>
      <c r="F142" s="309">
        <f>'30.10.05'!F142+'31.10.03'!F142+'33.10.08'!F142+'33.10.21'!F142+'33.10.30'!F142+'33.10.31'!F142+'36.10.50'!F142+'37.10.01'!F142+'39.10.01'!F142+'39.10.50'!F142+'40.10.15'!F142+'43.10.10'!F142+'43.10.14'!F142+'43.10.33'!F142+A!F142+B!F142</f>
        <v>0</v>
      </c>
      <c r="G142" s="309">
        <f>'30.10.05'!G142+'31.10.03'!G142+'33.10.08'!G142+'33.10.21'!G142+'33.10.30'!G142+'33.10.31'!G142+'36.10.50'!G142+'37.10.01'!G142+'39.10.01'!G142+'39.10.50'!G142+'40.10.15'!G142+'43.10.10'!G142+'43.10.14'!G142+'43.10.33'!G142+A!G142+B!G142</f>
        <v>0</v>
      </c>
      <c r="H142" s="309">
        <f>'30.10.05'!H142+'31.10.03'!H142+'33.10.08'!H142+'33.10.21'!H142+'33.10.30'!H142+'33.10.31'!H142+'36.10.50'!H142+'37.10.01'!H142+'39.10.01'!H142+'39.10.50'!H142+'40.10.15'!H142+'43.10.10'!H142+'43.10.14'!H142+'43.10.33'!H142+A!H142+B!H142</f>
        <v>0</v>
      </c>
      <c r="I142" s="309">
        <f>'30.10.05'!I142+'31.10.03'!I142+'33.10.08'!I142+'33.10.21'!I142+'33.10.30'!I142+'33.10.31'!I142+'36.10.50'!I142+'37.10.01'!I142+'39.10.01'!I142+'39.10.50'!I142+'40.10.15'!I142+'43.10.10'!I142+'43.10.14'!I142+'43.10.33'!I142+A!I142+B!I142</f>
        <v>0</v>
      </c>
      <c r="J142" s="311">
        <f>'30.10.05'!J142+'31.10.03'!J142+'33.10.08'!J142+'33.10.21'!J142+'33.10.30'!J142+'33.10.31'!J142+'36.10.50'!J142+'37.10.01'!J142+'39.10.01'!J142+'39.10.50'!J142+'40.10.15'!J142+'43.10.10'!J142+'43.10.14'!J142+'43.10.33'!J142+A!J142+B!J142</f>
        <v>0</v>
      </c>
      <c r="K142" s="311">
        <f>'30.10.05'!K142+'31.10.03'!K142+'33.10.08'!K142+'33.10.21'!K142+'33.10.30'!K142+'33.10.31'!K142+'36.10.50'!K142+'37.10.01'!K142+'39.10.01'!K142+'39.10.50'!K142+'40.10.15'!K142+'43.10.10'!K142+'43.10.14'!K142+'43.10.33'!K142+A!K142+B!K142</f>
        <v>0</v>
      </c>
      <c r="L142" s="631">
        <f>'30.10.05'!L142+'31.10.03'!L142+'33.10.08'!L142+'33.10.21'!L142+'33.10.30'!L142+'33.10.31'!L142+'36.10.50'!L142+'37.10.01'!L142+'39.10.01'!L142+'39.10.50'!L142+'40.10.15'!L142+'43.10.10'!L142+'43.10.14'!L142+'43.10.33'!L142+A!L142+B!L142</f>
        <v>0</v>
      </c>
    </row>
    <row r="143" spans="1:12" s="229" customFormat="1" ht="29.45" customHeight="1" x14ac:dyDescent="0.2">
      <c r="A143" s="941" t="s">
        <v>50</v>
      </c>
      <c r="B143" s="942"/>
      <c r="C143" s="362" t="s">
        <v>743</v>
      </c>
      <c r="D143" s="305">
        <f t="shared" si="13"/>
        <v>0</v>
      </c>
      <c r="E143" s="309"/>
      <c r="F143" s="309">
        <f>'30.10.05'!F143+'31.10.03'!F143+'33.10.08'!F143+'33.10.21'!F143+'33.10.30'!F143+'33.10.31'!F143+'36.10.50'!F143+'37.10.01'!F143+'39.10.01'!F143+'39.10.50'!F143+'40.10.15'!F143+'43.10.10'!F143+'43.10.14'!F143+'43.10.33'!F143+A!F143+B!F143</f>
        <v>0</v>
      </c>
      <c r="G143" s="309">
        <f>'30.10.05'!G143+'31.10.03'!G143+'33.10.08'!G143+'33.10.21'!G143+'33.10.30'!G143+'33.10.31'!G143+'36.10.50'!G143+'37.10.01'!G143+'39.10.01'!G143+'39.10.50'!G143+'40.10.15'!G143+'43.10.10'!G143+'43.10.14'!G143+'43.10.33'!G143+A!G143+B!G143</f>
        <v>0</v>
      </c>
      <c r="H143" s="309">
        <f>'30.10.05'!H143+'31.10.03'!H143+'33.10.08'!H143+'33.10.21'!H143+'33.10.30'!H143+'33.10.31'!H143+'36.10.50'!H143+'37.10.01'!H143+'39.10.01'!H143+'39.10.50'!H143+'40.10.15'!H143+'43.10.10'!H143+'43.10.14'!H143+'43.10.33'!H143+A!H143+B!H143</f>
        <v>0</v>
      </c>
      <c r="I143" s="309">
        <f>'30.10.05'!I143+'31.10.03'!I143+'33.10.08'!I143+'33.10.21'!I143+'33.10.30'!I143+'33.10.31'!I143+'36.10.50'!I143+'37.10.01'!I143+'39.10.01'!I143+'39.10.50'!I143+'40.10.15'!I143+'43.10.10'!I143+'43.10.14'!I143+'43.10.33'!I143+A!I143+B!I143</f>
        <v>0</v>
      </c>
      <c r="J143" s="311">
        <f>'30.10.05'!J143+'31.10.03'!J143+'33.10.08'!J143+'33.10.21'!J143+'33.10.30'!J143+'33.10.31'!J143+'36.10.50'!J143+'37.10.01'!J143+'39.10.01'!J143+'39.10.50'!J143+'40.10.15'!J143+'43.10.10'!J143+'43.10.14'!J143+'43.10.33'!J143+A!J143+B!J143</f>
        <v>0</v>
      </c>
      <c r="K143" s="311">
        <f>'30.10.05'!K143+'31.10.03'!K143+'33.10.08'!K143+'33.10.21'!K143+'33.10.30'!K143+'33.10.31'!K143+'36.10.50'!K143+'37.10.01'!K143+'39.10.01'!K143+'39.10.50'!K143+'40.10.15'!K143+'43.10.10'!K143+'43.10.14'!K143+'43.10.33'!K143+A!K143+B!K143</f>
        <v>0</v>
      </c>
      <c r="L143" s="631">
        <f>'30.10.05'!L143+'31.10.03'!L143+'33.10.08'!L143+'33.10.21'!L143+'33.10.30'!L143+'33.10.31'!L143+'36.10.50'!L143+'37.10.01'!L143+'39.10.01'!L143+'39.10.50'!L143+'40.10.15'!L143+'43.10.10'!L143+'43.10.14'!L143+'43.10.33'!L143+A!L143+B!L143</f>
        <v>0</v>
      </c>
    </row>
    <row r="144" spans="1:12" s="229" customFormat="1" ht="16.899999999999999" customHeight="1" x14ac:dyDescent="0.2">
      <c r="A144" s="600"/>
      <c r="B144" s="580" t="s">
        <v>51</v>
      </c>
      <c r="C144" s="578" t="s">
        <v>52</v>
      </c>
      <c r="D144" s="305">
        <f t="shared" si="13"/>
        <v>0</v>
      </c>
      <c r="E144" s="309"/>
      <c r="F144" s="309">
        <f>'30.10.05'!F144+'31.10.03'!F144+'33.10.08'!F144+'33.10.21'!F144+'33.10.30'!F144+'33.10.31'!F144+'36.10.50'!F144+'37.10.01'!F144+'39.10.01'!F144+'39.10.50'!F144+'40.10.15'!F144+'43.10.10'!F144+'43.10.14'!F144+'43.10.33'!F144+A!F144+B!F144</f>
        <v>0</v>
      </c>
      <c r="G144" s="309">
        <f>'30.10.05'!G144+'31.10.03'!G144+'33.10.08'!G144+'33.10.21'!G144+'33.10.30'!G144+'33.10.31'!G144+'36.10.50'!G144+'37.10.01'!G144+'39.10.01'!G144+'39.10.50'!G144+'40.10.15'!G144+'43.10.10'!G144+'43.10.14'!G144+'43.10.33'!G144+A!G144+B!G144</f>
        <v>0</v>
      </c>
      <c r="H144" s="309">
        <f>'30.10.05'!H144+'31.10.03'!H144+'33.10.08'!H144+'33.10.21'!H144+'33.10.30'!H144+'33.10.31'!H144+'36.10.50'!H144+'37.10.01'!H144+'39.10.01'!H144+'39.10.50'!H144+'40.10.15'!H144+'43.10.10'!H144+'43.10.14'!H144+'43.10.33'!H144+A!H144+B!H144</f>
        <v>0</v>
      </c>
      <c r="I144" s="309">
        <f>'30.10.05'!I144+'31.10.03'!I144+'33.10.08'!I144+'33.10.21'!I144+'33.10.30'!I144+'33.10.31'!I144+'36.10.50'!I144+'37.10.01'!I144+'39.10.01'!I144+'39.10.50'!I144+'40.10.15'!I144+'43.10.10'!I144+'43.10.14'!I144+'43.10.33'!I144+A!I144+B!I144</f>
        <v>0</v>
      </c>
      <c r="J144" s="311">
        <f>'30.10.05'!J144+'31.10.03'!J144+'33.10.08'!J144+'33.10.21'!J144+'33.10.30'!J144+'33.10.31'!J144+'36.10.50'!J144+'37.10.01'!J144+'39.10.01'!J144+'39.10.50'!J144+'40.10.15'!J144+'43.10.10'!J144+'43.10.14'!J144+'43.10.33'!J144+A!J144+B!J144</f>
        <v>0</v>
      </c>
      <c r="K144" s="311">
        <f>'30.10.05'!K144+'31.10.03'!K144+'33.10.08'!K144+'33.10.21'!K144+'33.10.30'!K144+'33.10.31'!K144+'36.10.50'!K144+'37.10.01'!K144+'39.10.01'!K144+'39.10.50'!K144+'40.10.15'!K144+'43.10.10'!K144+'43.10.14'!K144+'43.10.33'!K144+A!K144+B!K144</f>
        <v>0</v>
      </c>
      <c r="L144" s="631">
        <f>'30.10.05'!L144+'31.10.03'!L144+'33.10.08'!L144+'33.10.21'!L144+'33.10.30'!L144+'33.10.31'!L144+'36.10.50'!L144+'37.10.01'!L144+'39.10.01'!L144+'39.10.50'!L144+'40.10.15'!L144+'43.10.10'!L144+'43.10.14'!L144+'43.10.33'!L144+A!L144+B!L144</f>
        <v>0</v>
      </c>
    </row>
    <row r="145" spans="1:12" s="229" customFormat="1" ht="16.899999999999999" customHeight="1" x14ac:dyDescent="0.2">
      <c r="A145" s="600"/>
      <c r="B145" s="580" t="s">
        <v>53</v>
      </c>
      <c r="C145" s="578" t="s">
        <v>54</v>
      </c>
      <c r="D145" s="305">
        <f t="shared" si="13"/>
        <v>0</v>
      </c>
      <c r="E145" s="309"/>
      <c r="F145" s="309">
        <f>'30.10.05'!F145+'31.10.03'!F145+'33.10.08'!F145+'33.10.21'!F145+'33.10.30'!F145+'33.10.31'!F145+'36.10.50'!F145+'37.10.01'!F145+'39.10.01'!F145+'39.10.50'!F145+'40.10.15'!F145+'43.10.10'!F145+'43.10.14'!F145+'43.10.33'!F145+A!F145+B!F145</f>
        <v>0</v>
      </c>
      <c r="G145" s="309">
        <f>'30.10.05'!G145+'31.10.03'!G145+'33.10.08'!G145+'33.10.21'!G145+'33.10.30'!G145+'33.10.31'!G145+'36.10.50'!G145+'37.10.01'!G145+'39.10.01'!G145+'39.10.50'!G145+'40.10.15'!G145+'43.10.10'!G145+'43.10.14'!G145+'43.10.33'!G145+A!G145+B!G145</f>
        <v>0</v>
      </c>
      <c r="H145" s="309">
        <f>'30.10.05'!H145+'31.10.03'!H145+'33.10.08'!H145+'33.10.21'!H145+'33.10.30'!H145+'33.10.31'!H145+'36.10.50'!H145+'37.10.01'!H145+'39.10.01'!H145+'39.10.50'!H145+'40.10.15'!H145+'43.10.10'!H145+'43.10.14'!H145+'43.10.33'!H145+A!H145+B!H145</f>
        <v>0</v>
      </c>
      <c r="I145" s="309">
        <f>'30.10.05'!I145+'31.10.03'!I145+'33.10.08'!I145+'33.10.21'!I145+'33.10.30'!I145+'33.10.31'!I145+'36.10.50'!I145+'37.10.01'!I145+'39.10.01'!I145+'39.10.50'!I145+'40.10.15'!I145+'43.10.10'!I145+'43.10.14'!I145+'43.10.33'!I145+A!I145+B!I145</f>
        <v>0</v>
      </c>
      <c r="J145" s="311">
        <f>'30.10.05'!J145+'31.10.03'!J145+'33.10.08'!J145+'33.10.21'!J145+'33.10.30'!J145+'33.10.31'!J145+'36.10.50'!J145+'37.10.01'!J145+'39.10.01'!J145+'39.10.50'!J145+'40.10.15'!J145+'43.10.10'!J145+'43.10.14'!J145+'43.10.33'!J145+A!J145+B!J145</f>
        <v>0</v>
      </c>
      <c r="K145" s="311">
        <f>'30.10.05'!K145+'31.10.03'!K145+'33.10.08'!K145+'33.10.21'!K145+'33.10.30'!K145+'33.10.31'!K145+'36.10.50'!K145+'37.10.01'!K145+'39.10.01'!K145+'39.10.50'!K145+'40.10.15'!K145+'43.10.10'!K145+'43.10.14'!K145+'43.10.33'!K145+A!K145+B!K145</f>
        <v>0</v>
      </c>
      <c r="L145" s="631">
        <f>'30.10.05'!L145+'31.10.03'!L145+'33.10.08'!L145+'33.10.21'!L145+'33.10.30'!L145+'33.10.31'!L145+'36.10.50'!L145+'37.10.01'!L145+'39.10.01'!L145+'39.10.50'!L145+'40.10.15'!L145+'43.10.10'!L145+'43.10.14'!L145+'43.10.33'!L145+A!L145+B!L145</f>
        <v>0</v>
      </c>
    </row>
    <row r="146" spans="1:12" s="229" customFormat="1" ht="16.899999999999999" customHeight="1" x14ac:dyDescent="0.2">
      <c r="A146" s="360" t="s">
        <v>55</v>
      </c>
      <c r="B146" s="577"/>
      <c r="C146" s="362" t="s">
        <v>56</v>
      </c>
      <c r="D146" s="305">
        <f t="shared" si="13"/>
        <v>0</v>
      </c>
      <c r="E146" s="309"/>
      <c r="F146" s="309">
        <f>'30.10.05'!F146+'31.10.03'!F146+'33.10.08'!F146+'33.10.21'!F146+'33.10.30'!F146+'33.10.31'!F146+'36.10.50'!F146+'37.10.01'!F146+'39.10.01'!F146+'39.10.50'!F146+'40.10.15'!F146+'43.10.10'!F146+'43.10.14'!F146+'43.10.33'!F146+A!F146+B!F146</f>
        <v>0</v>
      </c>
      <c r="G146" s="309">
        <f>'30.10.05'!G146+'31.10.03'!G146+'33.10.08'!G146+'33.10.21'!G146+'33.10.30'!G146+'33.10.31'!G146+'36.10.50'!G146+'37.10.01'!G146+'39.10.01'!G146+'39.10.50'!G146+'40.10.15'!G146+'43.10.10'!G146+'43.10.14'!G146+'43.10.33'!G146+A!G146+B!G146</f>
        <v>0</v>
      </c>
      <c r="H146" s="309">
        <f>'30.10.05'!H146+'31.10.03'!H146+'33.10.08'!H146+'33.10.21'!H146+'33.10.30'!H146+'33.10.31'!H146+'36.10.50'!H146+'37.10.01'!H146+'39.10.01'!H146+'39.10.50'!H146+'40.10.15'!H146+'43.10.10'!H146+'43.10.14'!H146+'43.10.33'!H146+A!H146+B!H146</f>
        <v>0</v>
      </c>
      <c r="I146" s="309">
        <f>'30.10.05'!I146+'31.10.03'!I146+'33.10.08'!I146+'33.10.21'!I146+'33.10.30'!I146+'33.10.31'!I146+'36.10.50'!I146+'37.10.01'!I146+'39.10.01'!I146+'39.10.50'!I146+'40.10.15'!I146+'43.10.10'!I146+'43.10.14'!I146+'43.10.33'!I146+A!I146+B!I146</f>
        <v>0</v>
      </c>
      <c r="J146" s="311">
        <f>'30.10.05'!J146+'31.10.03'!J146+'33.10.08'!J146+'33.10.21'!J146+'33.10.30'!J146+'33.10.31'!J146+'36.10.50'!J146+'37.10.01'!J146+'39.10.01'!J146+'39.10.50'!J146+'40.10.15'!J146+'43.10.10'!J146+'43.10.14'!J146+'43.10.33'!J146+A!J146+B!J146</f>
        <v>0</v>
      </c>
      <c r="K146" s="311">
        <f>'30.10.05'!K146+'31.10.03'!K146+'33.10.08'!K146+'33.10.21'!K146+'33.10.30'!K146+'33.10.31'!K146+'36.10.50'!K146+'37.10.01'!K146+'39.10.01'!K146+'39.10.50'!K146+'40.10.15'!K146+'43.10.10'!K146+'43.10.14'!K146+'43.10.33'!K146+A!K146+B!K146</f>
        <v>0</v>
      </c>
      <c r="L146" s="631">
        <f>'30.10.05'!L146+'31.10.03'!L146+'33.10.08'!L146+'33.10.21'!L146+'33.10.30'!L146+'33.10.31'!L146+'36.10.50'!L146+'37.10.01'!L146+'39.10.01'!L146+'39.10.50'!L146+'40.10.15'!L146+'43.10.10'!L146+'43.10.14'!L146+'43.10.33'!L146+A!L146+B!L146</f>
        <v>0</v>
      </c>
    </row>
    <row r="147" spans="1:12" s="229" customFormat="1" ht="16.899999999999999" customHeight="1" x14ac:dyDescent="0.2">
      <c r="A147" s="601" t="s">
        <v>57</v>
      </c>
      <c r="B147" s="577"/>
      <c r="C147" s="362" t="s">
        <v>58</v>
      </c>
      <c r="D147" s="305">
        <f t="shared" si="13"/>
        <v>0</v>
      </c>
      <c r="E147" s="309"/>
      <c r="F147" s="309">
        <f>'30.10.05'!F147+'31.10.03'!F147+'33.10.08'!F147+'33.10.21'!F147+'33.10.30'!F147+'33.10.31'!F147+'36.10.50'!F147+'37.10.01'!F147+'39.10.01'!F147+'39.10.50'!F147+'40.10.15'!F147+'43.10.10'!F147+'43.10.14'!F147+'43.10.33'!F147+A!F147+B!F147</f>
        <v>0</v>
      </c>
      <c r="G147" s="309">
        <f>'30.10.05'!G147+'31.10.03'!G147+'33.10.08'!G147+'33.10.21'!G147+'33.10.30'!G147+'33.10.31'!G147+'36.10.50'!G147+'37.10.01'!G147+'39.10.01'!G147+'39.10.50'!G147+'40.10.15'!G147+'43.10.10'!G147+'43.10.14'!G147+'43.10.33'!G147+A!G147+B!G147</f>
        <v>0</v>
      </c>
      <c r="H147" s="309">
        <f>'30.10.05'!H147+'31.10.03'!H147+'33.10.08'!H147+'33.10.21'!H147+'33.10.30'!H147+'33.10.31'!H147+'36.10.50'!H147+'37.10.01'!H147+'39.10.01'!H147+'39.10.50'!H147+'40.10.15'!H147+'43.10.10'!H147+'43.10.14'!H147+'43.10.33'!H147+A!H147+B!H147</f>
        <v>0</v>
      </c>
      <c r="I147" s="309">
        <f>'30.10.05'!I147+'31.10.03'!I147+'33.10.08'!I147+'33.10.21'!I147+'33.10.30'!I147+'33.10.31'!I147+'36.10.50'!I147+'37.10.01'!I147+'39.10.01'!I147+'39.10.50'!I147+'40.10.15'!I147+'43.10.10'!I147+'43.10.14'!I147+'43.10.33'!I147+A!I147+B!I147</f>
        <v>0</v>
      </c>
      <c r="J147" s="311">
        <f>'30.10.05'!J147+'31.10.03'!J147+'33.10.08'!J147+'33.10.21'!J147+'33.10.30'!J147+'33.10.31'!J147+'36.10.50'!J147+'37.10.01'!J147+'39.10.01'!J147+'39.10.50'!J147+'40.10.15'!J147+'43.10.10'!J147+'43.10.14'!J147+'43.10.33'!J147+A!J147+B!J147</f>
        <v>0</v>
      </c>
      <c r="K147" s="311">
        <f>'30.10.05'!K147+'31.10.03'!K147+'33.10.08'!K147+'33.10.21'!K147+'33.10.30'!K147+'33.10.31'!K147+'36.10.50'!K147+'37.10.01'!K147+'39.10.01'!K147+'39.10.50'!K147+'40.10.15'!K147+'43.10.10'!K147+'43.10.14'!K147+'43.10.33'!K147+A!K147+B!K147</f>
        <v>0</v>
      </c>
      <c r="L147" s="631">
        <f>'30.10.05'!L147+'31.10.03'!L147+'33.10.08'!L147+'33.10.21'!L147+'33.10.30'!L147+'33.10.31'!L147+'36.10.50'!L147+'37.10.01'!L147+'39.10.01'!L147+'39.10.50'!L147+'40.10.15'!L147+'43.10.10'!L147+'43.10.14'!L147+'43.10.33'!L147+A!L147+B!L147</f>
        <v>0</v>
      </c>
    </row>
    <row r="148" spans="1:12" s="229" customFormat="1" ht="16.899999999999999" customHeight="1" x14ac:dyDescent="0.2">
      <c r="A148" s="360"/>
      <c r="B148" s="602" t="s">
        <v>59</v>
      </c>
      <c r="C148" s="578" t="s">
        <v>60</v>
      </c>
      <c r="D148" s="305">
        <f t="shared" si="13"/>
        <v>0</v>
      </c>
      <c r="E148" s="309"/>
      <c r="F148" s="309">
        <f>'30.10.05'!F148+'31.10.03'!F148+'33.10.08'!F148+'33.10.21'!F148+'33.10.30'!F148+'33.10.31'!F148+'36.10.50'!F148+'37.10.01'!F148+'39.10.01'!F148+'39.10.50'!F148+'40.10.15'!F148+'43.10.10'!F148+'43.10.14'!F148+'43.10.33'!F148+A!F148+B!F148</f>
        <v>0</v>
      </c>
      <c r="G148" s="309">
        <f>'30.10.05'!G148+'31.10.03'!G148+'33.10.08'!G148+'33.10.21'!G148+'33.10.30'!G148+'33.10.31'!G148+'36.10.50'!G148+'37.10.01'!G148+'39.10.01'!G148+'39.10.50'!G148+'40.10.15'!G148+'43.10.10'!G148+'43.10.14'!G148+'43.10.33'!G148+A!G148+B!G148</f>
        <v>0</v>
      </c>
      <c r="H148" s="309">
        <f>'30.10.05'!H148+'31.10.03'!H148+'33.10.08'!H148+'33.10.21'!H148+'33.10.30'!H148+'33.10.31'!H148+'36.10.50'!H148+'37.10.01'!H148+'39.10.01'!H148+'39.10.50'!H148+'40.10.15'!H148+'43.10.10'!H148+'43.10.14'!H148+'43.10.33'!H148+A!H148+B!H148</f>
        <v>0</v>
      </c>
      <c r="I148" s="309">
        <f>'30.10.05'!I148+'31.10.03'!I148+'33.10.08'!I148+'33.10.21'!I148+'33.10.30'!I148+'33.10.31'!I148+'36.10.50'!I148+'37.10.01'!I148+'39.10.01'!I148+'39.10.50'!I148+'40.10.15'!I148+'43.10.10'!I148+'43.10.14'!I148+'43.10.33'!I148+A!I148+B!I148</f>
        <v>0</v>
      </c>
      <c r="J148" s="311">
        <f>'30.10.05'!J148+'31.10.03'!J148+'33.10.08'!J148+'33.10.21'!J148+'33.10.30'!J148+'33.10.31'!J148+'36.10.50'!J148+'37.10.01'!J148+'39.10.01'!J148+'39.10.50'!J148+'40.10.15'!J148+'43.10.10'!J148+'43.10.14'!J148+'43.10.33'!J148+A!J148+B!J148</f>
        <v>0</v>
      </c>
      <c r="K148" s="311">
        <f>'30.10.05'!K148+'31.10.03'!K148+'33.10.08'!K148+'33.10.21'!K148+'33.10.30'!K148+'33.10.31'!K148+'36.10.50'!K148+'37.10.01'!K148+'39.10.01'!K148+'39.10.50'!K148+'40.10.15'!K148+'43.10.10'!K148+'43.10.14'!K148+'43.10.33'!K148+A!K148+B!K148</f>
        <v>0</v>
      </c>
      <c r="L148" s="631">
        <f>'30.10.05'!L148+'31.10.03'!L148+'33.10.08'!L148+'33.10.21'!L148+'33.10.30'!L148+'33.10.31'!L148+'36.10.50'!L148+'37.10.01'!L148+'39.10.01'!L148+'39.10.50'!L148+'40.10.15'!L148+'43.10.10'!L148+'43.10.14'!L148+'43.10.33'!L148+A!L148+B!L148</f>
        <v>0</v>
      </c>
    </row>
    <row r="149" spans="1:12" s="229" customFormat="1" ht="16.899999999999999" customHeight="1" x14ac:dyDescent="0.2">
      <c r="A149" s="360"/>
      <c r="B149" s="602" t="s">
        <v>61</v>
      </c>
      <c r="C149" s="578" t="s">
        <v>62</v>
      </c>
      <c r="D149" s="305">
        <f t="shared" si="13"/>
        <v>0</v>
      </c>
      <c r="E149" s="309"/>
      <c r="F149" s="309">
        <f>'30.10.05'!F149+'31.10.03'!F149+'33.10.08'!F149+'33.10.21'!F149+'33.10.30'!F149+'33.10.31'!F149+'36.10.50'!F149+'37.10.01'!F149+'39.10.01'!F149+'39.10.50'!F149+'40.10.15'!F149+'43.10.10'!F149+'43.10.14'!F149+'43.10.33'!F149+A!F149+B!F149</f>
        <v>0</v>
      </c>
      <c r="G149" s="309">
        <f>'30.10.05'!G149+'31.10.03'!G149+'33.10.08'!G149+'33.10.21'!G149+'33.10.30'!G149+'33.10.31'!G149+'36.10.50'!G149+'37.10.01'!G149+'39.10.01'!G149+'39.10.50'!G149+'40.10.15'!G149+'43.10.10'!G149+'43.10.14'!G149+'43.10.33'!G149+A!G149+B!G149</f>
        <v>0</v>
      </c>
      <c r="H149" s="309">
        <f>'30.10.05'!H149+'31.10.03'!H149+'33.10.08'!H149+'33.10.21'!H149+'33.10.30'!H149+'33.10.31'!H149+'36.10.50'!H149+'37.10.01'!H149+'39.10.01'!H149+'39.10.50'!H149+'40.10.15'!H149+'43.10.10'!H149+'43.10.14'!H149+'43.10.33'!H149+A!H149+B!H149</f>
        <v>0</v>
      </c>
      <c r="I149" s="309">
        <f>'30.10.05'!I149+'31.10.03'!I149+'33.10.08'!I149+'33.10.21'!I149+'33.10.30'!I149+'33.10.31'!I149+'36.10.50'!I149+'37.10.01'!I149+'39.10.01'!I149+'39.10.50'!I149+'40.10.15'!I149+'43.10.10'!I149+'43.10.14'!I149+'43.10.33'!I149+A!I149+B!I149</f>
        <v>0</v>
      </c>
      <c r="J149" s="311">
        <f>'30.10.05'!J149+'31.10.03'!J149+'33.10.08'!J149+'33.10.21'!J149+'33.10.30'!J149+'33.10.31'!J149+'36.10.50'!J149+'37.10.01'!J149+'39.10.01'!J149+'39.10.50'!J149+'40.10.15'!J149+'43.10.10'!J149+'43.10.14'!J149+'43.10.33'!J149+A!J149+B!J149</f>
        <v>0</v>
      </c>
      <c r="K149" s="311">
        <f>'30.10.05'!K149+'31.10.03'!K149+'33.10.08'!K149+'33.10.21'!K149+'33.10.30'!K149+'33.10.31'!K149+'36.10.50'!K149+'37.10.01'!K149+'39.10.01'!K149+'39.10.50'!K149+'40.10.15'!K149+'43.10.10'!K149+'43.10.14'!K149+'43.10.33'!K149+A!K149+B!K149</f>
        <v>0</v>
      </c>
      <c r="L149" s="631">
        <f>'30.10.05'!L149+'31.10.03'!L149+'33.10.08'!L149+'33.10.21'!L149+'33.10.30'!L149+'33.10.31'!L149+'36.10.50'!L149+'37.10.01'!L149+'39.10.01'!L149+'39.10.50'!L149+'40.10.15'!L149+'43.10.10'!L149+'43.10.14'!L149+'43.10.33'!L149+A!L149+B!L149</f>
        <v>0</v>
      </c>
    </row>
    <row r="150" spans="1:12" s="229" customFormat="1" ht="16.899999999999999" customHeight="1" x14ac:dyDescent="0.2">
      <c r="A150" s="360"/>
      <c r="B150" s="602" t="s">
        <v>423</v>
      </c>
      <c r="C150" s="578" t="s">
        <v>424</v>
      </c>
      <c r="D150" s="305">
        <f t="shared" si="13"/>
        <v>0</v>
      </c>
      <c r="E150" s="309"/>
      <c r="F150" s="309">
        <f>'30.10.05'!F150+'31.10.03'!F150+'33.10.08'!F150+'33.10.21'!F150+'33.10.30'!F150+'33.10.31'!F150+'36.10.50'!F150+'37.10.01'!F150+'39.10.01'!F150+'39.10.50'!F150+'40.10.15'!F150+'43.10.10'!F150+'43.10.14'!F150+'43.10.33'!F150+A!F150+B!F150</f>
        <v>0</v>
      </c>
      <c r="G150" s="309">
        <f>'30.10.05'!G150+'31.10.03'!G150+'33.10.08'!G150+'33.10.21'!G150+'33.10.30'!G150+'33.10.31'!G150+'36.10.50'!G150+'37.10.01'!G150+'39.10.01'!G150+'39.10.50'!G150+'40.10.15'!G150+'43.10.10'!G150+'43.10.14'!G150+'43.10.33'!G150+A!G150+B!G150</f>
        <v>0</v>
      </c>
      <c r="H150" s="309">
        <f>'30.10.05'!H150+'31.10.03'!H150+'33.10.08'!H150+'33.10.21'!H150+'33.10.30'!H150+'33.10.31'!H150+'36.10.50'!H150+'37.10.01'!H150+'39.10.01'!H150+'39.10.50'!H150+'40.10.15'!H150+'43.10.10'!H150+'43.10.14'!H150+'43.10.33'!H150+A!H150+B!H150</f>
        <v>0</v>
      </c>
      <c r="I150" s="309">
        <f>'30.10.05'!I150+'31.10.03'!I150+'33.10.08'!I150+'33.10.21'!I150+'33.10.30'!I150+'33.10.31'!I150+'36.10.50'!I150+'37.10.01'!I150+'39.10.01'!I150+'39.10.50'!I150+'40.10.15'!I150+'43.10.10'!I150+'43.10.14'!I150+'43.10.33'!I150+A!I150+B!I150</f>
        <v>0</v>
      </c>
      <c r="J150" s="311">
        <f>'30.10.05'!J150+'31.10.03'!J150+'33.10.08'!J150+'33.10.21'!J150+'33.10.30'!J150+'33.10.31'!J150+'36.10.50'!J150+'37.10.01'!J150+'39.10.01'!J150+'39.10.50'!J150+'40.10.15'!J150+'43.10.10'!J150+'43.10.14'!J150+'43.10.33'!J150+A!J150+B!J150</f>
        <v>0</v>
      </c>
      <c r="K150" s="311">
        <f>'30.10.05'!K150+'31.10.03'!K150+'33.10.08'!K150+'33.10.21'!K150+'33.10.30'!K150+'33.10.31'!K150+'36.10.50'!K150+'37.10.01'!K150+'39.10.01'!K150+'39.10.50'!K150+'40.10.15'!K150+'43.10.10'!K150+'43.10.14'!K150+'43.10.33'!K150+A!K150+B!K150</f>
        <v>0</v>
      </c>
      <c r="L150" s="631">
        <f>'30.10.05'!L150+'31.10.03'!L150+'33.10.08'!L150+'33.10.21'!L150+'33.10.30'!L150+'33.10.31'!L150+'36.10.50'!L150+'37.10.01'!L150+'39.10.01'!L150+'39.10.50'!L150+'40.10.15'!L150+'43.10.10'!L150+'43.10.14'!L150+'43.10.33'!L150+A!L150+B!L150</f>
        <v>0</v>
      </c>
    </row>
    <row r="151" spans="1:12" s="229" customFormat="1" ht="16.899999999999999" customHeight="1" x14ac:dyDescent="0.2">
      <c r="A151" s="360"/>
      <c r="B151" s="602" t="s">
        <v>425</v>
      </c>
      <c r="C151" s="578" t="s">
        <v>426</v>
      </c>
      <c r="D151" s="305">
        <f t="shared" si="13"/>
        <v>0</v>
      </c>
      <c r="E151" s="309"/>
      <c r="F151" s="309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51" s="309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51" s="309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51" s="309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51" s="311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51" s="311">
        <f>'30.10.05'!K151+'31.10.03'!K151+'33.10.08'!K151+'33.10.21'!K151+'33.10.30'!K151+'33.10.31'!K151+'36.10.50'!K151+'37.10.01'!K151+'39.10.01'!K151+'39.10.50'!K151+'40.10.15'!K151+'43.10.10'!K151+'43.10.14'!K151+'43.10.33'!K151+A!K151+B!K151</f>
        <v>0</v>
      </c>
      <c r="L151" s="631">
        <f>'30.10.05'!L151+'31.10.03'!L151+'33.10.08'!L151+'33.10.21'!L151+'33.10.30'!L151+'33.10.31'!L151+'36.10.50'!L151+'37.10.01'!L151+'39.10.01'!L151+'39.10.50'!L151+'40.10.15'!L151+'43.10.10'!L151+'43.10.14'!L151+'43.10.33'!L151+A!L151+B!L151</f>
        <v>0</v>
      </c>
    </row>
    <row r="152" spans="1:12" s="229" customFormat="1" ht="32.25" customHeight="1" x14ac:dyDescent="0.2">
      <c r="A152" s="947" t="s">
        <v>815</v>
      </c>
      <c r="B152" s="948"/>
      <c r="C152" s="362" t="s">
        <v>714</v>
      </c>
      <c r="D152" s="305">
        <f t="shared" si="13"/>
        <v>160</v>
      </c>
      <c r="E152" s="309"/>
      <c r="F152" s="309">
        <f>'30.10.05'!F152+'31.10.03'!F152+'33.10.08'!F152+'33.10.21'!F152+'33.10.30'!F152+'33.10.31'!F152+'36.10.50'!F152+'37.10.01'!F152+'39.10.01'!F152+'39.10.50'!F152+'40.10.15'!F152+'43.10.10'!F152+'43.10.14'!F152+'43.10.33'!F152+A!F152+B!F152</f>
        <v>40</v>
      </c>
      <c r="G152" s="309">
        <f>'30.10.05'!G152+'31.10.03'!G152+'33.10.08'!G152+'33.10.21'!G152+'33.10.30'!G152+'33.10.31'!G152+'36.10.50'!G152+'37.10.01'!G152+'39.10.01'!G152+'39.10.50'!G152+'40.10.15'!G152+'43.10.10'!G152+'43.10.14'!G152+'43.10.33'!G152+A!G152+B!G152</f>
        <v>40</v>
      </c>
      <c r="H152" s="309">
        <f>'30.10.05'!H152+'31.10.03'!H152+'33.10.08'!H152+'33.10.21'!H152+'33.10.30'!H152+'33.10.31'!H152+'36.10.50'!H152+'37.10.01'!H152+'39.10.01'!H152+'39.10.50'!H152+'40.10.15'!H152+'43.10.10'!H152+'43.10.14'!H152+'43.10.33'!H152+A!H152+B!H152</f>
        <v>40</v>
      </c>
      <c r="I152" s="309">
        <f>'30.10.05'!I152+'31.10.03'!I152+'33.10.08'!I152+'33.10.21'!I152+'33.10.30'!I152+'33.10.31'!I152+'36.10.50'!I152+'37.10.01'!I152+'39.10.01'!I152+'39.10.50'!I152+'40.10.15'!I152+'43.10.10'!I152+'43.10.14'!I152+'43.10.33'!I152+A!I152+B!I152</f>
        <v>40</v>
      </c>
      <c r="J152" s="311">
        <f>J165</f>
        <v>30</v>
      </c>
      <c r="K152" s="311">
        <f t="shared" ref="K152:L152" si="14">K165</f>
        <v>30</v>
      </c>
      <c r="L152" s="311">
        <f t="shared" si="14"/>
        <v>30</v>
      </c>
    </row>
    <row r="153" spans="1:12" s="229" customFormat="1" ht="15.6" customHeight="1" x14ac:dyDescent="0.2">
      <c r="A153" s="360" t="s">
        <v>717</v>
      </c>
      <c r="B153" s="361"/>
      <c r="C153" s="362" t="s">
        <v>718</v>
      </c>
      <c r="D153" s="305">
        <f t="shared" si="13"/>
        <v>0</v>
      </c>
      <c r="E153" s="309"/>
      <c r="F153" s="309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53" s="309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53" s="309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53" s="309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53" s="311">
        <v>0</v>
      </c>
      <c r="K153" s="311">
        <v>0</v>
      </c>
      <c r="L153" s="631">
        <v>0</v>
      </c>
    </row>
    <row r="154" spans="1:12" s="229" customFormat="1" ht="15.6" customHeight="1" x14ac:dyDescent="0.2">
      <c r="A154" s="363" t="s">
        <v>92</v>
      </c>
      <c r="B154" s="361"/>
      <c r="C154" s="362" t="s">
        <v>99</v>
      </c>
      <c r="D154" s="305">
        <f t="shared" si="13"/>
        <v>0</v>
      </c>
      <c r="E154" s="309"/>
      <c r="F154" s="309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54" s="309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54" s="309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54" s="309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54" s="311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54" s="311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54" s="631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55" spans="1:12" s="229" customFormat="1" ht="15.6" customHeight="1" x14ac:dyDescent="0.2">
      <c r="A155" s="363" t="s">
        <v>611</v>
      </c>
      <c r="B155" s="361"/>
      <c r="C155" s="362" t="s">
        <v>294</v>
      </c>
      <c r="D155" s="305">
        <f t="shared" si="13"/>
        <v>0</v>
      </c>
      <c r="E155" s="309"/>
      <c r="F155" s="309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55" s="309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55" s="309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55" s="309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55" s="311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55" s="311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55" s="631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56" spans="1:12" s="229" customFormat="1" ht="15.6" customHeight="1" x14ac:dyDescent="0.2">
      <c r="A156" s="895" t="s">
        <v>93</v>
      </c>
      <c r="B156" s="896"/>
      <c r="C156" s="362" t="s">
        <v>94</v>
      </c>
      <c r="D156" s="305">
        <f t="shared" si="13"/>
        <v>0</v>
      </c>
      <c r="E156" s="309"/>
      <c r="F156" s="309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56" s="309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56" s="309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56" s="309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56" s="311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56" s="311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56" s="631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57" spans="1:12" s="229" customFormat="1" ht="15.6" customHeight="1" x14ac:dyDescent="0.2">
      <c r="A157" s="895" t="s">
        <v>95</v>
      </c>
      <c r="B157" s="896"/>
      <c r="C157" s="362" t="s">
        <v>96</v>
      </c>
      <c r="D157" s="305">
        <f t="shared" si="13"/>
        <v>0</v>
      </c>
      <c r="E157" s="309"/>
      <c r="F157" s="309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57" s="309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57" s="309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57" s="309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57" s="311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57" s="311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57" s="631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58" spans="1:12" s="229" customFormat="1" ht="15.6" customHeight="1" x14ac:dyDescent="0.2">
      <c r="A158" s="363" t="s">
        <v>316</v>
      </c>
      <c r="B158" s="361"/>
      <c r="C158" s="362" t="s">
        <v>317</v>
      </c>
      <c r="D158" s="305">
        <f t="shared" si="13"/>
        <v>0</v>
      </c>
      <c r="E158" s="309"/>
      <c r="F158" s="309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58" s="309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58" s="309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58" s="309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58" s="311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58" s="311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58" s="631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59" spans="1:12" s="229" customFormat="1" ht="15.6" customHeight="1" x14ac:dyDescent="0.2">
      <c r="A159" s="363" t="s">
        <v>318</v>
      </c>
      <c r="B159" s="361"/>
      <c r="C159" s="362" t="s">
        <v>758</v>
      </c>
      <c r="D159" s="305">
        <f t="shared" si="13"/>
        <v>0</v>
      </c>
      <c r="E159" s="309"/>
      <c r="F159" s="309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59" s="309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59" s="309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59" s="309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59" s="311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59" s="311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59" s="631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60" spans="1:12" s="229" customFormat="1" ht="32.25" customHeight="1" x14ac:dyDescent="0.2">
      <c r="A160" s="897" t="s">
        <v>106</v>
      </c>
      <c r="B160" s="898"/>
      <c r="C160" s="362" t="s">
        <v>337</v>
      </c>
      <c r="D160" s="305">
        <f t="shared" si="13"/>
        <v>0</v>
      </c>
      <c r="E160" s="309"/>
      <c r="F160" s="309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60" s="309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60" s="309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60" s="309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60" s="311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60" s="311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60" s="631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61" spans="1:12" s="229" customFormat="1" ht="15.6" customHeight="1" x14ac:dyDescent="0.2">
      <c r="A161" s="363" t="s">
        <v>759</v>
      </c>
      <c r="B161" s="361"/>
      <c r="C161" s="362" t="s">
        <v>760</v>
      </c>
      <c r="D161" s="305">
        <f t="shared" si="13"/>
        <v>0</v>
      </c>
      <c r="E161" s="309"/>
      <c r="F161" s="309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61" s="309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61" s="309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61" s="309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61" s="311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61" s="311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61" s="631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62" spans="1:12" s="229" customFormat="1" ht="15.6" customHeight="1" x14ac:dyDescent="0.2">
      <c r="A162" s="363" t="s">
        <v>761</v>
      </c>
      <c r="B162" s="364"/>
      <c r="C162" s="362" t="s">
        <v>762</v>
      </c>
      <c r="D162" s="305">
        <f t="shared" si="13"/>
        <v>0</v>
      </c>
      <c r="E162" s="309"/>
      <c r="F162" s="309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62" s="309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62" s="309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62" s="309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62" s="311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62" s="311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62" s="631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63" spans="1:12" s="229" customFormat="1" ht="15.6" customHeight="1" x14ac:dyDescent="0.2">
      <c r="A163" s="363" t="s">
        <v>569</v>
      </c>
      <c r="B163" s="364"/>
      <c r="C163" s="362" t="s">
        <v>570</v>
      </c>
      <c r="D163" s="305">
        <f t="shared" si="13"/>
        <v>0</v>
      </c>
      <c r="E163" s="309"/>
      <c r="F163" s="309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63" s="309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63" s="309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63" s="309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63" s="311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63" s="311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63" s="631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64" spans="1:12" s="229" customFormat="1" ht="18" customHeight="1" x14ac:dyDescent="0.2">
      <c r="A164" s="365" t="s">
        <v>70</v>
      </c>
      <c r="B164" s="366"/>
      <c r="C164" s="362" t="s">
        <v>71</v>
      </c>
      <c r="D164" s="305">
        <f t="shared" si="13"/>
        <v>0</v>
      </c>
      <c r="E164" s="309"/>
      <c r="F164" s="309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64" s="309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64" s="309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64" s="309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64" s="311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64" s="311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64" s="631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310">
        <f t="shared" si="13"/>
        <v>160</v>
      </c>
      <c r="E165" s="311"/>
      <c r="F165" s="309">
        <f>'30.10.05'!F165+'31.10.03'!F165+'33.10.08'!F165+'33.10.21'!F165+'33.10.30'!F165+'33.10.31'!F165+'36.10.50'!F165+'37.10.01'!F165+'39.10.01'!F165+'39.10.50'!F165+'40.10.15'!F165+'43.10.10'!F165+'43.10.14'!F165+'43.10.33'!F165+A!F165+B!F166</f>
        <v>40</v>
      </c>
      <c r="G165" s="309">
        <f>'30.10.05'!G165+'31.10.03'!G165+'33.10.08'!G165+'33.10.21'!G165+'33.10.30'!G165+'33.10.31'!G165+'36.10.50'!G165+'37.10.01'!G165+'39.10.01'!G165+'39.10.50'!G165+'40.10.15'!G165+'43.10.10'!G165+'43.10.14'!G165+'43.10.33'!G165+A!G165+B!G166</f>
        <v>40</v>
      </c>
      <c r="H165" s="309">
        <f>'30.10.05'!H165+'31.10.03'!H165+'33.10.08'!H165+'33.10.21'!H165+'33.10.30'!H165+'33.10.31'!H165+'36.10.50'!H165+'37.10.01'!H165+'39.10.01'!H165+'39.10.50'!H165+'40.10.15'!H165+'43.10.10'!H165+'43.10.14'!H165+'43.10.33'!H165+A!H165+B!H166</f>
        <v>40</v>
      </c>
      <c r="I165" s="309">
        <f>'30.10.05'!I165+'31.10.03'!I165+'33.10.08'!I165+'33.10.21'!I165+'33.10.30'!I165+'33.10.31'!I165+'36.10.50'!I165+'37.10.01'!I165+'39.10.01'!I165+'39.10.50'!I165+'40.10.15'!I165+'43.10.10'!I165+'43.10.14'!I165+'43.10.33'!I165+A!I165+B!I166</f>
        <v>40</v>
      </c>
      <c r="J165" s="311">
        <f>'30.10.05'!J165+'31.10.03'!J165+'33.10.08'!J165+'33.10.21'!J165+'33.10.30'!J165+'33.10.31'!J165+'36.10.50'!J165+'37.10.01'!J165+'39.10.01'!J165+'39.10.50'!J165+'40.10.15'!J165+'43.10.10'!J165+'43.10.14'!J165+'43.10.33'!J165+A!J165+B!J166</f>
        <v>30</v>
      </c>
      <c r="K165" s="311">
        <f>'30.10.05'!K165+'31.10.03'!K165+'33.10.08'!K165+'33.10.21'!K165+'33.10.30'!K165+'33.10.31'!K165+'36.10.50'!K165+'37.10.01'!K165+'39.10.01'!K165+'39.10.50'!K165+'40.10.15'!K165+'43.10.10'!K165+'43.10.14'!K165+'43.10.33'!K165+A!K165+B!K166</f>
        <v>30</v>
      </c>
      <c r="L165" s="631">
        <f>'30.10.05'!L165+'31.10.03'!L165+'33.10.08'!L165+'33.10.21'!L165+'33.10.30'!L165+'33.10.31'!L165+'36.10.50'!L165+'37.10.01'!L165+'39.10.01'!L165+'39.10.50'!L165+'40.10.15'!L165+'43.10.10'!L165+'43.10.14'!L165+'43.10.33'!L165+A!L165+B!L166</f>
        <v>30</v>
      </c>
    </row>
    <row r="166" spans="1:12" s="229" customFormat="1" ht="15.6" customHeight="1" x14ac:dyDescent="0.2">
      <c r="A166" s="576" t="s">
        <v>571</v>
      </c>
      <c r="B166" s="603"/>
      <c r="C166" s="362" t="s">
        <v>576</v>
      </c>
      <c r="D166" s="305">
        <f t="shared" si="13"/>
        <v>0</v>
      </c>
      <c r="E166" s="309"/>
      <c r="F166" s="309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66" s="309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66" s="309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66" s="309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66" s="311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66" s="311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66" s="631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67" spans="1:12" s="229" customFormat="1" ht="15.6" customHeight="1" x14ac:dyDescent="0.2">
      <c r="A167" s="360" t="s">
        <v>373</v>
      </c>
      <c r="B167" s="589"/>
      <c r="C167" s="362" t="s">
        <v>577</v>
      </c>
      <c r="D167" s="305">
        <f t="shared" si="13"/>
        <v>0</v>
      </c>
      <c r="E167" s="309"/>
      <c r="F167" s="309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67" s="309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67" s="309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67" s="309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67" s="311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67" s="311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67" s="631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68" spans="1:12" s="229" customFormat="1" ht="29.45" customHeight="1" x14ac:dyDescent="0.2">
      <c r="A168" s="933" t="s">
        <v>496</v>
      </c>
      <c r="B168" s="934"/>
      <c r="C168" s="362" t="s">
        <v>497</v>
      </c>
      <c r="D168" s="305">
        <f t="shared" si="13"/>
        <v>0</v>
      </c>
      <c r="E168" s="309"/>
      <c r="F168" s="309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68" s="309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68" s="309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68" s="309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68" s="311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68" s="311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68" s="631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69" spans="1:12" s="229" customFormat="1" ht="15.6" customHeight="1" x14ac:dyDescent="0.2">
      <c r="A169" s="363" t="s">
        <v>498</v>
      </c>
      <c r="B169" s="361"/>
      <c r="C169" s="362" t="s">
        <v>712</v>
      </c>
      <c r="D169" s="305">
        <f t="shared" si="13"/>
        <v>0</v>
      </c>
      <c r="E169" s="309"/>
      <c r="F169" s="309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69" s="309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69" s="309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69" s="309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69" s="311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69" s="311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69" s="631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70" spans="1:12" s="229" customFormat="1" ht="15.6" customHeight="1" x14ac:dyDescent="0.2">
      <c r="A170" s="576" t="s">
        <v>374</v>
      </c>
      <c r="B170" s="589"/>
      <c r="C170" s="362" t="s">
        <v>713</v>
      </c>
      <c r="D170" s="305">
        <f t="shared" si="13"/>
        <v>0</v>
      </c>
      <c r="E170" s="309"/>
      <c r="F170" s="309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70" s="309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70" s="309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70" s="309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70" s="311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70" s="311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70" s="631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71" spans="1:12" s="229" customFormat="1" ht="27.75" customHeight="1" x14ac:dyDescent="0.2">
      <c r="A171" s="935" t="s">
        <v>741</v>
      </c>
      <c r="B171" s="936"/>
      <c r="C171" s="362" t="s">
        <v>742</v>
      </c>
      <c r="D171" s="305">
        <f t="shared" si="13"/>
        <v>0</v>
      </c>
      <c r="E171" s="309"/>
      <c r="F171" s="309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71" s="309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71" s="309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71" s="309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71" s="311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71" s="311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71" s="631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72" spans="1:12" s="229" customFormat="1" ht="15.6" customHeight="1" x14ac:dyDescent="0.2">
      <c r="A172" s="360"/>
      <c r="B172" s="588" t="s">
        <v>683</v>
      </c>
      <c r="C172" s="578" t="s">
        <v>684</v>
      </c>
      <c r="D172" s="305">
        <f t="shared" si="13"/>
        <v>0</v>
      </c>
      <c r="E172" s="309"/>
      <c r="F172" s="309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72" s="309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72" s="309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72" s="309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72" s="311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72" s="311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72" s="631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73" spans="1:12" s="229" customFormat="1" ht="15.6" customHeight="1" x14ac:dyDescent="0.2">
      <c r="A173" s="360"/>
      <c r="B173" s="588" t="s">
        <v>685</v>
      </c>
      <c r="C173" s="578" t="s">
        <v>686</v>
      </c>
      <c r="D173" s="305">
        <f t="shared" si="13"/>
        <v>0</v>
      </c>
      <c r="E173" s="309"/>
      <c r="F173" s="309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73" s="309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73" s="309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73" s="309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73" s="311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73" s="311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73" s="631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74" spans="1:12" s="229" customFormat="1" ht="15.6" customHeight="1" x14ac:dyDescent="0.2">
      <c r="A174" s="360"/>
      <c r="B174" s="588" t="s">
        <v>687</v>
      </c>
      <c r="C174" s="578" t="s">
        <v>688</v>
      </c>
      <c r="D174" s="305">
        <f t="shared" si="13"/>
        <v>0</v>
      </c>
      <c r="E174" s="309"/>
      <c r="F174" s="309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74" s="309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74" s="309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74" s="309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74" s="311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74" s="311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74" s="631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75" spans="1:12" s="229" customFormat="1" ht="15.6" customHeight="1" x14ac:dyDescent="0.2">
      <c r="A175" s="360"/>
      <c r="B175" s="577" t="s">
        <v>689</v>
      </c>
      <c r="C175" s="578" t="s">
        <v>520</v>
      </c>
      <c r="D175" s="305">
        <f t="shared" si="13"/>
        <v>0</v>
      </c>
      <c r="E175" s="309"/>
      <c r="F175" s="309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75" s="309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75" s="309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75" s="309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75" s="311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75" s="311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75" s="631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76" spans="1:12" s="229" customFormat="1" ht="15.6" customHeight="1" x14ac:dyDescent="0.2">
      <c r="A176" s="576" t="s">
        <v>521</v>
      </c>
      <c r="B176" s="361"/>
      <c r="C176" s="362" t="s">
        <v>732</v>
      </c>
      <c r="D176" s="305">
        <f t="shared" si="13"/>
        <v>0</v>
      </c>
      <c r="E176" s="309"/>
      <c r="F176" s="309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76" s="309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76" s="309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76" s="309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76" s="311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76" s="311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76" s="631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77" spans="1:12" s="229" customFormat="1" ht="15.6" customHeight="1" x14ac:dyDescent="0.2">
      <c r="A177" s="360"/>
      <c r="B177" s="577" t="s">
        <v>522</v>
      </c>
      <c r="C177" s="578" t="s">
        <v>523</v>
      </c>
      <c r="D177" s="305">
        <f t="shared" si="13"/>
        <v>0</v>
      </c>
      <c r="E177" s="309"/>
      <c r="F177" s="309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77" s="309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77" s="309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77" s="309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77" s="311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77" s="311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77" s="631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78" spans="1:12" s="229" customFormat="1" ht="15.6" customHeight="1" x14ac:dyDescent="0.2">
      <c r="A178" s="360"/>
      <c r="B178" s="577" t="s">
        <v>551</v>
      </c>
      <c r="C178" s="578" t="s">
        <v>552</v>
      </c>
      <c r="D178" s="305">
        <f t="shared" si="13"/>
        <v>0</v>
      </c>
      <c r="E178" s="309"/>
      <c r="F178" s="309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78" s="309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78" s="309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78" s="309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78" s="311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78" s="311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78" s="631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79" spans="1:12" s="229" customFormat="1" ht="15.6" customHeight="1" x14ac:dyDescent="0.2">
      <c r="A179" s="360"/>
      <c r="B179" s="577" t="s">
        <v>432</v>
      </c>
      <c r="C179" s="578" t="s">
        <v>433</v>
      </c>
      <c r="D179" s="305">
        <f t="shared" si="13"/>
        <v>0</v>
      </c>
      <c r="E179" s="309"/>
      <c r="F179" s="309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79" s="309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79" s="309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79" s="309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79" s="311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79" s="311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79" s="631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80" spans="1:12" s="229" customFormat="1" ht="33.75" customHeight="1" x14ac:dyDescent="0.2">
      <c r="A180" s="917" t="s">
        <v>375</v>
      </c>
      <c r="B180" s="918"/>
      <c r="C180" s="362" t="s">
        <v>709</v>
      </c>
      <c r="D180" s="305">
        <f t="shared" si="13"/>
        <v>0</v>
      </c>
      <c r="E180" s="312"/>
      <c r="F180" s="312">
        <f t="shared" ref="F180:L181" si="15">F181</f>
        <v>0</v>
      </c>
      <c r="G180" s="312">
        <f t="shared" si="15"/>
        <v>0</v>
      </c>
      <c r="H180" s="312">
        <f t="shared" si="15"/>
        <v>0</v>
      </c>
      <c r="I180" s="312">
        <f t="shared" si="15"/>
        <v>0</v>
      </c>
      <c r="J180" s="632">
        <f t="shared" si="15"/>
        <v>0</v>
      </c>
      <c r="K180" s="632">
        <f t="shared" si="15"/>
        <v>0</v>
      </c>
      <c r="L180" s="633">
        <f t="shared" si="15"/>
        <v>0</v>
      </c>
    </row>
    <row r="181" spans="1:12" s="229" customFormat="1" ht="23.25" customHeight="1" x14ac:dyDescent="0.2">
      <c r="A181" s="943" t="s">
        <v>389</v>
      </c>
      <c r="B181" s="944"/>
      <c r="C181" s="362" t="s">
        <v>413</v>
      </c>
      <c r="D181" s="305">
        <f t="shared" si="13"/>
        <v>0</v>
      </c>
      <c r="E181" s="312"/>
      <c r="F181" s="312">
        <f t="shared" si="15"/>
        <v>0</v>
      </c>
      <c r="G181" s="312">
        <f t="shared" si="15"/>
        <v>0</v>
      </c>
      <c r="H181" s="312">
        <f t="shared" si="15"/>
        <v>0</v>
      </c>
      <c r="I181" s="312">
        <f t="shared" si="15"/>
        <v>0</v>
      </c>
      <c r="J181" s="632">
        <f t="shared" si="15"/>
        <v>0</v>
      </c>
      <c r="K181" s="632">
        <f t="shared" si="15"/>
        <v>0</v>
      </c>
      <c r="L181" s="633">
        <f t="shared" si="15"/>
        <v>0</v>
      </c>
    </row>
    <row r="182" spans="1:12" s="229" customFormat="1" ht="25.5" x14ac:dyDescent="0.2">
      <c r="A182" s="360"/>
      <c r="B182" s="604" t="s">
        <v>387</v>
      </c>
      <c r="C182" s="362" t="s">
        <v>388</v>
      </c>
      <c r="D182" s="305">
        <f t="shared" si="13"/>
        <v>0</v>
      </c>
      <c r="E182" s="312"/>
      <c r="F182" s="309">
        <f>'30.10.05'!F182+'31.10.03'!F182+'33.10.08'!F182+'33.10.21'!F182+'33.10.30'!F182+'33.10.31'!F182+'36.10.50'!F182+'37.10.01'!F182+'39.10.01'!F182+'39.10.50'!F182+'40.10.15'!F182+'43.10.10'!F182+'43.10.14'!F182+'43.10.33'!F182+A!F182+B!F182</f>
        <v>0</v>
      </c>
      <c r="G182" s="309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82" s="309">
        <f>'30.10.05'!H182+'31.10.03'!H182+'33.10.08'!H182+'33.10.21'!H182+'33.10.30'!H182+'33.10.31'!H182+'36.10.50'!H182+'37.10.01'!H182+'39.10.01'!H182+'39.10.50'!H182+'40.10.15'!H182+'43.10.10'!H182+'43.10.14'!H182+'43.10.33'!H182+A!H182+B!H182</f>
        <v>0</v>
      </c>
      <c r="I182" s="309">
        <f>'30.10.05'!I182+'31.10.03'!I182+'33.10.08'!I182+'33.10.21'!I182+'33.10.30'!I182+'33.10.31'!I182+'36.10.50'!I182+'37.10.01'!I182+'39.10.01'!I182+'39.10.50'!I182+'40.10.15'!I182+'43.10.10'!I182+'43.10.14'!I182+'43.10.33'!I182+A!I182+B!I182</f>
        <v>0</v>
      </c>
      <c r="J182" s="311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82" s="311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82" s="631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83" spans="1:12" s="229" customFormat="1" ht="16.899999999999999" customHeight="1" x14ac:dyDescent="0.2">
      <c r="A183" s="360" t="s">
        <v>376</v>
      </c>
      <c r="B183" s="361"/>
      <c r="C183" s="362" t="s">
        <v>133</v>
      </c>
      <c r="D183" s="305">
        <f t="shared" si="13"/>
        <v>0</v>
      </c>
      <c r="E183" s="309"/>
      <c r="F183" s="309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83" s="309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83" s="309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83" s="309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83" s="311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83" s="311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83" s="631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84" spans="1:12" s="229" customFormat="1" ht="16.899999999999999" customHeight="1" x14ac:dyDescent="0.2">
      <c r="A184" s="360" t="s">
        <v>1</v>
      </c>
      <c r="B184" s="361"/>
      <c r="C184" s="362" t="s">
        <v>524</v>
      </c>
      <c r="D184" s="305">
        <f t="shared" si="13"/>
        <v>0</v>
      </c>
      <c r="E184" s="309"/>
      <c r="F184" s="309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84" s="309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84" s="309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84" s="309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84" s="311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84" s="311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84" s="631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85" spans="1:12" s="229" customFormat="1" ht="16.899999999999999" customHeight="1" x14ac:dyDescent="0.2">
      <c r="A185" s="360"/>
      <c r="B185" s="577" t="s">
        <v>632</v>
      </c>
      <c r="C185" s="578" t="s">
        <v>525</v>
      </c>
      <c r="D185" s="305">
        <f t="shared" si="13"/>
        <v>0</v>
      </c>
      <c r="E185" s="309"/>
      <c r="F185" s="309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85" s="309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85" s="309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85" s="309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85" s="311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85" s="311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85" s="631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86" spans="1:12" s="251" customFormat="1" ht="15" x14ac:dyDescent="0.25">
      <c r="A186" s="605" t="s">
        <v>2</v>
      </c>
      <c r="B186" s="606"/>
      <c r="C186" s="362" t="s">
        <v>527</v>
      </c>
      <c r="D186" s="305">
        <f t="shared" si="13"/>
        <v>2850</v>
      </c>
      <c r="E186" s="313"/>
      <c r="F186" s="313">
        <f t="shared" ref="F186:L186" si="16">F187</f>
        <v>2850</v>
      </c>
      <c r="G186" s="313">
        <f t="shared" si="16"/>
        <v>0</v>
      </c>
      <c r="H186" s="313">
        <f t="shared" si="16"/>
        <v>0</v>
      </c>
      <c r="I186" s="313">
        <f t="shared" si="16"/>
        <v>0</v>
      </c>
      <c r="J186" s="634">
        <f t="shared" si="16"/>
        <v>0</v>
      </c>
      <c r="K186" s="634">
        <f t="shared" si="16"/>
        <v>0</v>
      </c>
      <c r="L186" s="635">
        <f t="shared" si="16"/>
        <v>0</v>
      </c>
    </row>
    <row r="187" spans="1:12" s="229" customFormat="1" ht="14.25" x14ac:dyDescent="0.2">
      <c r="A187" s="600"/>
      <c r="B187" s="607" t="s">
        <v>44</v>
      </c>
      <c r="C187" s="578" t="s">
        <v>528</v>
      </c>
      <c r="D187" s="305">
        <f t="shared" si="13"/>
        <v>2850</v>
      </c>
      <c r="E187" s="309"/>
      <c r="F187" s="309">
        <f>'30.10.05'!F187+'31.10.03'!F187+'33.10.08'!F187+'33.10.21'!F187+'33.10.30'!F187+'33.10.31'!F187+'36.10.50'!F187+'37.10.01'!F187+'39.10.01'!F187+'39.10.50'!F187+'40.10.15'!F187+'43.10.10'!F187+'43.10.14'!F187+'43.10.33'!F187+A!F187+B!F187</f>
        <v>2850</v>
      </c>
      <c r="G187" s="309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87" s="309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87" s="309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87" s="311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87" s="311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87" s="631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88" spans="1:12" s="254" customFormat="1" ht="39" customHeight="1" x14ac:dyDescent="0.2">
      <c r="A188" s="913" t="s">
        <v>710</v>
      </c>
      <c r="B188" s="914"/>
      <c r="C188" s="608"/>
      <c r="D188" s="305">
        <f t="shared" si="13"/>
        <v>44479.880000000005</v>
      </c>
      <c r="E188" s="314"/>
      <c r="F188" s="314">
        <f t="shared" ref="F188:L188" si="17">F317+F332</f>
        <v>0</v>
      </c>
      <c r="G188" s="314">
        <f t="shared" si="17"/>
        <v>0</v>
      </c>
      <c r="H188" s="314">
        <f>H317+H332+H264</f>
        <v>44477.4</v>
      </c>
      <c r="I188" s="314">
        <f t="shared" si="17"/>
        <v>2.480000000000004</v>
      </c>
      <c r="J188" s="636">
        <f t="shared" si="17"/>
        <v>0</v>
      </c>
      <c r="K188" s="636">
        <f t="shared" si="17"/>
        <v>0</v>
      </c>
      <c r="L188" s="637">
        <f t="shared" si="17"/>
        <v>0</v>
      </c>
    </row>
    <row r="189" spans="1:12" s="229" customFormat="1" ht="30" customHeight="1" x14ac:dyDescent="0.2">
      <c r="A189" s="917" t="s">
        <v>414</v>
      </c>
      <c r="B189" s="918"/>
      <c r="C189" s="362" t="s">
        <v>765</v>
      </c>
      <c r="D189" s="305">
        <f t="shared" si="13"/>
        <v>0</v>
      </c>
      <c r="E189" s="309"/>
      <c r="F189" s="309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89" s="309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89" s="309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89" s="309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89" s="311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89" s="311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89" s="631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90" spans="1:12" s="229" customFormat="1" ht="18" customHeight="1" x14ac:dyDescent="0.2">
      <c r="A190" s="360" t="s">
        <v>682</v>
      </c>
      <c r="B190" s="577"/>
      <c r="C190" s="362" t="s">
        <v>189</v>
      </c>
      <c r="D190" s="305">
        <f t="shared" si="13"/>
        <v>0</v>
      </c>
      <c r="E190" s="309"/>
      <c r="F190" s="309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90" s="309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90" s="309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90" s="309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90" s="311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90" s="311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90" s="631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91" spans="1:12" s="229" customFormat="1" ht="15" customHeight="1" x14ac:dyDescent="0.2">
      <c r="A191" s="598"/>
      <c r="B191" s="580" t="s">
        <v>415</v>
      </c>
      <c r="C191" s="578" t="s">
        <v>416</v>
      </c>
      <c r="D191" s="305">
        <f t="shared" si="13"/>
        <v>0</v>
      </c>
      <c r="E191" s="309"/>
      <c r="F191" s="309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91" s="309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91" s="309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91" s="309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91" s="311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91" s="311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91" s="631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92" spans="1:12" s="229" customFormat="1" ht="30" customHeight="1" x14ac:dyDescent="0.2">
      <c r="A192" s="598"/>
      <c r="B192" s="609" t="s">
        <v>531</v>
      </c>
      <c r="C192" s="578" t="s">
        <v>532</v>
      </c>
      <c r="D192" s="305">
        <f t="shared" si="13"/>
        <v>0</v>
      </c>
      <c r="E192" s="309"/>
      <c r="F192" s="309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92" s="309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92" s="309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92" s="309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92" s="311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92" s="311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92" s="631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93" spans="1:12" s="229" customFormat="1" ht="16.899999999999999" customHeight="1" x14ac:dyDescent="0.2">
      <c r="A193" s="598"/>
      <c r="B193" s="609" t="s">
        <v>763</v>
      </c>
      <c r="C193" s="578" t="s">
        <v>681</v>
      </c>
      <c r="D193" s="305">
        <f t="shared" si="13"/>
        <v>0</v>
      </c>
      <c r="E193" s="309"/>
      <c r="F193" s="309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93" s="309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93" s="309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93" s="309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93" s="311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93" s="311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93" s="631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94" spans="1:12" s="229" customFormat="1" ht="17.25" customHeight="1" x14ac:dyDescent="0.2">
      <c r="A194" s="360" t="s">
        <v>533</v>
      </c>
      <c r="B194" s="589"/>
      <c r="C194" s="362" t="s">
        <v>766</v>
      </c>
      <c r="D194" s="305">
        <f t="shared" si="13"/>
        <v>0</v>
      </c>
      <c r="E194" s="309"/>
      <c r="F194" s="309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94" s="309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94" s="309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94" s="309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94" s="311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94" s="311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94" s="631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95" spans="1:12" s="229" customFormat="1" ht="30.6" customHeight="1" x14ac:dyDescent="0.2">
      <c r="A195" s="941" t="s">
        <v>204</v>
      </c>
      <c r="B195" s="942"/>
      <c r="C195" s="362" t="s">
        <v>534</v>
      </c>
      <c r="D195" s="305">
        <f t="shared" si="13"/>
        <v>0</v>
      </c>
      <c r="E195" s="309"/>
      <c r="F195" s="309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95" s="309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95" s="309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95" s="309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95" s="311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95" s="311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95" s="631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96" spans="1:12" s="229" customFormat="1" ht="15.6" customHeight="1" x14ac:dyDescent="0.2">
      <c r="A196" s="360"/>
      <c r="B196" s="366" t="s">
        <v>417</v>
      </c>
      <c r="C196" s="578" t="s">
        <v>418</v>
      </c>
      <c r="D196" s="305">
        <f t="shared" si="13"/>
        <v>0</v>
      </c>
      <c r="E196" s="309"/>
      <c r="F196" s="309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96" s="309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96" s="309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96" s="309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96" s="311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96" s="311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96" s="631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97" spans="1:12" s="229" customFormat="1" ht="15.6" customHeight="1" x14ac:dyDescent="0.2">
      <c r="A197" s="360"/>
      <c r="B197" s="366" t="s">
        <v>202</v>
      </c>
      <c r="C197" s="578" t="s">
        <v>203</v>
      </c>
      <c r="D197" s="305">
        <f t="shared" si="13"/>
        <v>0</v>
      </c>
      <c r="E197" s="309"/>
      <c r="F197" s="309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97" s="309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97" s="309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97" s="309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97" s="311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97" s="311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97" s="631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98" spans="1:12" s="229" customFormat="1" ht="15.6" customHeight="1" x14ac:dyDescent="0.2">
      <c r="A198" s="360"/>
      <c r="B198" s="366" t="s">
        <v>419</v>
      </c>
      <c r="C198" s="578" t="s">
        <v>648</v>
      </c>
      <c r="D198" s="305">
        <f t="shared" si="13"/>
        <v>0</v>
      </c>
      <c r="E198" s="309"/>
      <c r="F198" s="309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98" s="309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98" s="309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98" s="309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98" s="311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98" s="311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98" s="631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99" spans="1:12" s="229" customFormat="1" ht="15.6" customHeight="1" x14ac:dyDescent="0.2">
      <c r="A199" s="360"/>
      <c r="B199" s="366" t="s">
        <v>649</v>
      </c>
      <c r="C199" s="578" t="s">
        <v>650</v>
      </c>
      <c r="D199" s="305">
        <f t="shared" si="13"/>
        <v>0</v>
      </c>
      <c r="E199" s="309"/>
      <c r="F199" s="309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99" s="309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99" s="309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99" s="309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99" s="311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99" s="311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99" s="631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200" spans="1:12" s="229" customFormat="1" ht="15.6" customHeight="1" x14ac:dyDescent="0.2">
      <c r="A200" s="360"/>
      <c r="B200" s="366" t="s">
        <v>651</v>
      </c>
      <c r="C200" s="578" t="s">
        <v>652</v>
      </c>
      <c r="D200" s="305">
        <f t="shared" si="13"/>
        <v>0</v>
      </c>
      <c r="E200" s="309"/>
      <c r="F200" s="309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200" s="309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200" s="309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200" s="309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200" s="311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200" s="311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200" s="631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201" spans="1:12" s="229" customFormat="1" ht="15.6" customHeight="1" x14ac:dyDescent="0.2">
      <c r="A201" s="360"/>
      <c r="B201" s="366" t="s">
        <v>368</v>
      </c>
      <c r="C201" s="578" t="s">
        <v>367</v>
      </c>
      <c r="D201" s="305">
        <f t="shared" si="13"/>
        <v>0</v>
      </c>
      <c r="E201" s="309"/>
      <c r="F201" s="309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201" s="309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201" s="309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201" s="309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201" s="311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201" s="311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201" s="631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202" spans="1:12" s="229" customFormat="1" ht="15.6" customHeight="1" x14ac:dyDescent="0.2">
      <c r="A202" s="599"/>
      <c r="B202" s="366" t="s">
        <v>653</v>
      </c>
      <c r="C202" s="578" t="s">
        <v>654</v>
      </c>
      <c r="D202" s="305">
        <f t="shared" si="13"/>
        <v>0</v>
      </c>
      <c r="E202" s="309"/>
      <c r="F202" s="309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202" s="309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202" s="309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202" s="309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202" s="311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202" s="311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202" s="631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203" spans="1:12" s="229" customFormat="1" ht="15.6" customHeight="1" x14ac:dyDescent="0.2">
      <c r="A203" s="599"/>
      <c r="B203" s="366" t="s">
        <v>655</v>
      </c>
      <c r="C203" s="578" t="s">
        <v>656</v>
      </c>
      <c r="D203" s="305">
        <f t="shared" si="13"/>
        <v>0</v>
      </c>
      <c r="E203" s="309"/>
      <c r="F203" s="309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203" s="309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203" s="309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203" s="309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203" s="311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203" s="311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203" s="631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204" spans="1:12" s="229" customFormat="1" ht="15.6" customHeight="1" x14ac:dyDescent="0.2">
      <c r="A204" s="599"/>
      <c r="B204" s="580" t="s">
        <v>207</v>
      </c>
      <c r="C204" s="578" t="s">
        <v>208</v>
      </c>
      <c r="D204" s="305">
        <f t="shared" si="13"/>
        <v>0</v>
      </c>
      <c r="E204" s="309"/>
      <c r="F204" s="309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204" s="309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204" s="309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204" s="309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204" s="311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204" s="311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204" s="631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205" spans="1:12" s="229" customFormat="1" ht="15.6" customHeight="1" x14ac:dyDescent="0.2">
      <c r="A205" s="599"/>
      <c r="B205" s="580" t="s">
        <v>209</v>
      </c>
      <c r="C205" s="578" t="s">
        <v>210</v>
      </c>
      <c r="D205" s="305">
        <f t="shared" si="13"/>
        <v>0</v>
      </c>
      <c r="E205" s="309"/>
      <c r="F205" s="309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205" s="309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205" s="309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205" s="309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205" s="311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205" s="311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205" s="631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206" spans="1:12" s="229" customFormat="1" ht="15.6" customHeight="1" x14ac:dyDescent="0.2">
      <c r="A206" s="599"/>
      <c r="B206" s="580" t="s">
        <v>366</v>
      </c>
      <c r="C206" s="578" t="s">
        <v>365</v>
      </c>
      <c r="D206" s="305">
        <f t="shared" si="13"/>
        <v>0</v>
      </c>
      <c r="E206" s="309"/>
      <c r="F206" s="309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206" s="309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206" s="309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206" s="309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206" s="311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206" s="311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206" s="631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207" spans="1:12" s="229" customFormat="1" ht="49.15" customHeight="1" x14ac:dyDescent="0.2">
      <c r="A207" s="939" t="s">
        <v>85</v>
      </c>
      <c r="B207" s="940"/>
      <c r="C207" s="610">
        <v>56</v>
      </c>
      <c r="D207" s="305">
        <f t="shared" ref="D207:D323" si="18">F207+G207+H207+I207</f>
        <v>0</v>
      </c>
      <c r="E207" s="309"/>
      <c r="F207" s="309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207" s="309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207" s="309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207" s="309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207" s="311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207" s="311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207" s="631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208" spans="1:12" s="229" customFormat="1" ht="29.45" customHeight="1" x14ac:dyDescent="0.2">
      <c r="A208" s="937" t="s">
        <v>135</v>
      </c>
      <c r="B208" s="938"/>
      <c r="C208" s="578" t="s">
        <v>227</v>
      </c>
      <c r="D208" s="305">
        <f t="shared" si="18"/>
        <v>0</v>
      </c>
      <c r="E208" s="309"/>
      <c r="F208" s="309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208" s="309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208" s="309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208" s="309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208" s="311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208" s="311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208" s="631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209" spans="1:12" s="229" customFormat="1" ht="15" customHeight="1" x14ac:dyDescent="0.2">
      <c r="A209" s="600"/>
      <c r="B209" s="612" t="s">
        <v>554</v>
      </c>
      <c r="C209" s="613" t="s">
        <v>228</v>
      </c>
      <c r="D209" s="305">
        <f t="shared" si="18"/>
        <v>0</v>
      </c>
      <c r="E209" s="309"/>
      <c r="F209" s="309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209" s="309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209" s="309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209" s="309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209" s="311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209" s="311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209" s="631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210" spans="1:12" s="229" customFormat="1" ht="15" customHeight="1" x14ac:dyDescent="0.2">
      <c r="A210" s="600"/>
      <c r="B210" s="612" t="s">
        <v>555</v>
      </c>
      <c r="C210" s="613" t="s">
        <v>229</v>
      </c>
      <c r="D210" s="305">
        <f t="shared" si="18"/>
        <v>0</v>
      </c>
      <c r="E210" s="309"/>
      <c r="F210" s="309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210" s="309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210" s="309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210" s="309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210" s="311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210" s="311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210" s="631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211" spans="1:12" s="229" customFormat="1" ht="15" customHeight="1" x14ac:dyDescent="0.2">
      <c r="A211" s="600"/>
      <c r="B211" s="612" t="s">
        <v>556</v>
      </c>
      <c r="C211" s="613" t="s">
        <v>230</v>
      </c>
      <c r="D211" s="305">
        <f t="shared" si="18"/>
        <v>0</v>
      </c>
      <c r="E211" s="309"/>
      <c r="F211" s="309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211" s="309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211" s="309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211" s="309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211" s="311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211" s="311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211" s="631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212" spans="1:12" s="229" customFormat="1" ht="15" customHeight="1" x14ac:dyDescent="0.2">
      <c r="A212" s="937" t="s">
        <v>136</v>
      </c>
      <c r="B212" s="938"/>
      <c r="C212" s="613" t="s">
        <v>744</v>
      </c>
      <c r="D212" s="305">
        <f t="shared" si="18"/>
        <v>0</v>
      </c>
      <c r="E212" s="309"/>
      <c r="F212" s="309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212" s="309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212" s="309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212" s="309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212" s="311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212" s="311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212" s="631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213" spans="1:12" s="229" customFormat="1" ht="15" customHeight="1" x14ac:dyDescent="0.2">
      <c r="A213" s="600"/>
      <c r="B213" s="612" t="s">
        <v>554</v>
      </c>
      <c r="C213" s="613" t="s">
        <v>231</v>
      </c>
      <c r="D213" s="305">
        <f t="shared" si="18"/>
        <v>0</v>
      </c>
      <c r="E213" s="309"/>
      <c r="F213" s="309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213" s="309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213" s="309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213" s="309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213" s="311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213" s="311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213" s="631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214" spans="1:12" s="229" customFormat="1" ht="15" customHeight="1" x14ac:dyDescent="0.2">
      <c r="A214" s="600"/>
      <c r="B214" s="612" t="s">
        <v>555</v>
      </c>
      <c r="C214" s="613" t="s">
        <v>232</v>
      </c>
      <c r="D214" s="305">
        <f t="shared" si="18"/>
        <v>0</v>
      </c>
      <c r="E214" s="309"/>
      <c r="F214" s="309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214" s="309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214" s="309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214" s="309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214" s="311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214" s="311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214" s="631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215" spans="1:12" s="229" customFormat="1" ht="15" customHeight="1" x14ac:dyDescent="0.2">
      <c r="A215" s="600"/>
      <c r="B215" s="612" t="s">
        <v>557</v>
      </c>
      <c r="C215" s="613" t="s">
        <v>233</v>
      </c>
      <c r="D215" s="305">
        <f t="shared" si="18"/>
        <v>0</v>
      </c>
      <c r="E215" s="309"/>
      <c r="F215" s="309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215" s="309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215" s="309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215" s="309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215" s="311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215" s="311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215" s="631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216" spans="1:12" s="229" customFormat="1" ht="15" customHeight="1" x14ac:dyDescent="0.2">
      <c r="A216" s="937" t="s">
        <v>137</v>
      </c>
      <c r="B216" s="938"/>
      <c r="C216" s="613" t="s">
        <v>234</v>
      </c>
      <c r="D216" s="305">
        <f t="shared" si="18"/>
        <v>0</v>
      </c>
      <c r="E216" s="309"/>
      <c r="F216" s="309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216" s="309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216" s="309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216" s="309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216" s="311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216" s="311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216" s="631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217" spans="1:12" s="229" customFormat="1" ht="15" customHeight="1" x14ac:dyDescent="0.2">
      <c r="A217" s="600"/>
      <c r="B217" s="612" t="s">
        <v>554</v>
      </c>
      <c r="C217" s="613" t="s">
        <v>235</v>
      </c>
      <c r="D217" s="305">
        <f t="shared" si="18"/>
        <v>0</v>
      </c>
      <c r="E217" s="309"/>
      <c r="F217" s="309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217" s="309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217" s="309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217" s="309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217" s="311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217" s="311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217" s="631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218" spans="1:12" s="229" customFormat="1" ht="15" customHeight="1" x14ac:dyDescent="0.2">
      <c r="A218" s="600"/>
      <c r="B218" s="612" t="s">
        <v>555</v>
      </c>
      <c r="C218" s="613" t="s">
        <v>236</v>
      </c>
      <c r="D218" s="305">
        <f t="shared" si="18"/>
        <v>0</v>
      </c>
      <c r="E218" s="309"/>
      <c r="F218" s="309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218" s="309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218" s="309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218" s="309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218" s="311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218" s="311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218" s="631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219" spans="1:12" s="229" customFormat="1" ht="15" customHeight="1" x14ac:dyDescent="0.2">
      <c r="A219" s="600"/>
      <c r="B219" s="612" t="s">
        <v>556</v>
      </c>
      <c r="C219" s="613" t="s">
        <v>237</v>
      </c>
      <c r="D219" s="305">
        <f t="shared" si="18"/>
        <v>0</v>
      </c>
      <c r="E219" s="309"/>
      <c r="F219" s="309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219" s="309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219" s="309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219" s="309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219" s="311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219" s="311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219" s="631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220" spans="1:12" s="229" customFormat="1" ht="26.25" customHeight="1" x14ac:dyDescent="0.2">
      <c r="A220" s="937" t="s">
        <v>128</v>
      </c>
      <c r="B220" s="938"/>
      <c r="C220" s="613" t="s">
        <v>238</v>
      </c>
      <c r="D220" s="305">
        <f t="shared" si="18"/>
        <v>0</v>
      </c>
      <c r="E220" s="309"/>
      <c r="F220" s="309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220" s="309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220" s="309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220" s="309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220" s="311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220" s="311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220" s="631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221" spans="1:12" s="229" customFormat="1" ht="15" customHeight="1" x14ac:dyDescent="0.2">
      <c r="A221" s="600"/>
      <c r="B221" s="612" t="s">
        <v>554</v>
      </c>
      <c r="C221" s="613" t="s">
        <v>239</v>
      </c>
      <c r="D221" s="305">
        <f t="shared" si="18"/>
        <v>0</v>
      </c>
      <c r="E221" s="309"/>
      <c r="F221" s="309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221" s="309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221" s="309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221" s="309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221" s="311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221" s="311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221" s="631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222" spans="1:12" s="229" customFormat="1" ht="15" customHeight="1" x14ac:dyDescent="0.2">
      <c r="A222" s="600"/>
      <c r="B222" s="612" t="s">
        <v>555</v>
      </c>
      <c r="C222" s="613" t="s">
        <v>240</v>
      </c>
      <c r="D222" s="305">
        <f t="shared" si="18"/>
        <v>0</v>
      </c>
      <c r="E222" s="309"/>
      <c r="F222" s="309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222" s="309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222" s="309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222" s="309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222" s="311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222" s="311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222" s="631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223" spans="1:12" s="229" customFormat="1" ht="15" customHeight="1" x14ac:dyDescent="0.2">
      <c r="A223" s="600"/>
      <c r="B223" s="612" t="s">
        <v>556</v>
      </c>
      <c r="C223" s="613" t="s">
        <v>241</v>
      </c>
      <c r="D223" s="305">
        <f t="shared" si="18"/>
        <v>0</v>
      </c>
      <c r="E223" s="309"/>
      <c r="F223" s="309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223" s="309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223" s="309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223" s="309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223" s="311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223" s="311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223" s="631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224" spans="1:12" s="229" customFormat="1" ht="15.75" customHeight="1" x14ac:dyDescent="0.2">
      <c r="A224" s="937" t="s">
        <v>169</v>
      </c>
      <c r="B224" s="938"/>
      <c r="C224" s="613" t="s">
        <v>242</v>
      </c>
      <c r="D224" s="305">
        <f t="shared" si="18"/>
        <v>0</v>
      </c>
      <c r="E224" s="309"/>
      <c r="F224" s="309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224" s="309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224" s="309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224" s="309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224" s="311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224" s="311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224" s="631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225" spans="1:12" s="229" customFormat="1" ht="15" customHeight="1" x14ac:dyDescent="0.2">
      <c r="A225" s="600"/>
      <c r="B225" s="612" t="s">
        <v>554</v>
      </c>
      <c r="C225" s="613" t="s">
        <v>243</v>
      </c>
      <c r="D225" s="305">
        <f t="shared" si="18"/>
        <v>0</v>
      </c>
      <c r="E225" s="309"/>
      <c r="F225" s="309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225" s="309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225" s="309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225" s="309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225" s="311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225" s="311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225" s="631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226" spans="1:12" s="229" customFormat="1" ht="15" customHeight="1" x14ac:dyDescent="0.2">
      <c r="A226" s="600"/>
      <c r="B226" s="612" t="s">
        <v>555</v>
      </c>
      <c r="C226" s="613" t="s">
        <v>244</v>
      </c>
      <c r="D226" s="305">
        <f t="shared" si="18"/>
        <v>0</v>
      </c>
      <c r="E226" s="309"/>
      <c r="F226" s="309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226" s="309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226" s="309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226" s="309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226" s="311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226" s="311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226" s="631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227" spans="1:12" s="229" customFormat="1" ht="15" customHeight="1" x14ac:dyDescent="0.2">
      <c r="A227" s="600"/>
      <c r="B227" s="612" t="s">
        <v>556</v>
      </c>
      <c r="C227" s="613" t="s">
        <v>245</v>
      </c>
      <c r="D227" s="305">
        <f t="shared" si="18"/>
        <v>0</v>
      </c>
      <c r="E227" s="309"/>
      <c r="F227" s="309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227" s="309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227" s="309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227" s="309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227" s="311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227" s="311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227" s="631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228" spans="1:12" s="229" customFormat="1" ht="25.5" customHeight="1" x14ac:dyDescent="0.2">
      <c r="A228" s="937" t="s">
        <v>170</v>
      </c>
      <c r="B228" s="938"/>
      <c r="C228" s="613" t="s">
        <v>246</v>
      </c>
      <c r="D228" s="305">
        <f t="shared" si="18"/>
        <v>0</v>
      </c>
      <c r="E228" s="309"/>
      <c r="F228" s="309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228" s="309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228" s="309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228" s="309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228" s="311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228" s="311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228" s="631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229" spans="1:12" s="229" customFormat="1" ht="15" customHeight="1" x14ac:dyDescent="0.2">
      <c r="A229" s="600"/>
      <c r="B229" s="612" t="s">
        <v>554</v>
      </c>
      <c r="C229" s="613" t="s">
        <v>247</v>
      </c>
      <c r="D229" s="305">
        <f t="shared" si="18"/>
        <v>0</v>
      </c>
      <c r="E229" s="309"/>
      <c r="F229" s="309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229" s="309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229" s="309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229" s="309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229" s="311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229" s="311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229" s="631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230" spans="1:12" s="229" customFormat="1" ht="15" customHeight="1" x14ac:dyDescent="0.2">
      <c r="A230" s="600"/>
      <c r="B230" s="612" t="s">
        <v>555</v>
      </c>
      <c r="C230" s="613" t="s">
        <v>248</v>
      </c>
      <c r="D230" s="305">
        <f t="shared" si="18"/>
        <v>0</v>
      </c>
      <c r="E230" s="309"/>
      <c r="F230" s="309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230" s="309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230" s="309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230" s="309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230" s="311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230" s="311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230" s="631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231" spans="1:12" s="229" customFormat="1" ht="15" customHeight="1" x14ac:dyDescent="0.2">
      <c r="A231" s="600"/>
      <c r="B231" s="612" t="s">
        <v>556</v>
      </c>
      <c r="C231" s="613" t="s">
        <v>355</v>
      </c>
      <c r="D231" s="305">
        <f t="shared" si="18"/>
        <v>0</v>
      </c>
      <c r="E231" s="309"/>
      <c r="F231" s="309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231" s="309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231" s="309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231" s="309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231" s="311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231" s="311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231" s="631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232" spans="1:12" s="229" customFormat="1" ht="27" customHeight="1" x14ac:dyDescent="0.2">
      <c r="A232" s="937" t="s">
        <v>171</v>
      </c>
      <c r="B232" s="938"/>
      <c r="C232" s="613" t="s">
        <v>356</v>
      </c>
      <c r="D232" s="305">
        <f t="shared" si="18"/>
        <v>0</v>
      </c>
      <c r="E232" s="309"/>
      <c r="F232" s="309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232" s="309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232" s="309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232" s="309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232" s="311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232" s="311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232" s="631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233" spans="1:12" s="229" customFormat="1" ht="15" customHeight="1" x14ac:dyDescent="0.2">
      <c r="A233" s="600"/>
      <c r="B233" s="612" t="s">
        <v>554</v>
      </c>
      <c r="C233" s="613" t="s">
        <v>357</v>
      </c>
      <c r="D233" s="305">
        <f t="shared" si="18"/>
        <v>0</v>
      </c>
      <c r="E233" s="309"/>
      <c r="F233" s="309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233" s="309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233" s="309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233" s="309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233" s="311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233" s="311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233" s="631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234" spans="1:12" s="229" customFormat="1" ht="15" customHeight="1" x14ac:dyDescent="0.2">
      <c r="A234" s="600"/>
      <c r="B234" s="612" t="s">
        <v>555</v>
      </c>
      <c r="C234" s="613" t="s">
        <v>358</v>
      </c>
      <c r="D234" s="305">
        <f t="shared" si="18"/>
        <v>0</v>
      </c>
      <c r="E234" s="309"/>
      <c r="F234" s="309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234" s="309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234" s="309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234" s="309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234" s="311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234" s="311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234" s="631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235" spans="1:12" s="229" customFormat="1" ht="15" customHeight="1" x14ac:dyDescent="0.2">
      <c r="A235" s="600"/>
      <c r="B235" s="612" t="s">
        <v>556</v>
      </c>
      <c r="C235" s="613" t="s">
        <v>359</v>
      </c>
      <c r="D235" s="305">
        <f t="shared" si="18"/>
        <v>0</v>
      </c>
      <c r="E235" s="309"/>
      <c r="F235" s="309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235" s="309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235" s="309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235" s="309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235" s="311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235" s="311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235" s="631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236" spans="1:12" s="229" customFormat="1" ht="27.75" customHeight="1" x14ac:dyDescent="0.2">
      <c r="A236" s="945" t="s">
        <v>172</v>
      </c>
      <c r="B236" s="946"/>
      <c r="C236" s="613" t="s">
        <v>770</v>
      </c>
      <c r="D236" s="305">
        <f t="shared" si="18"/>
        <v>0</v>
      </c>
      <c r="E236" s="309"/>
      <c r="F236" s="309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236" s="309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236" s="309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236" s="309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236" s="311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236" s="311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236" s="631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237" spans="1:12" s="229" customFormat="1" ht="15" customHeight="1" x14ac:dyDescent="0.2">
      <c r="A237" s="614"/>
      <c r="B237" s="612" t="s">
        <v>554</v>
      </c>
      <c r="C237" s="613" t="s">
        <v>771</v>
      </c>
      <c r="D237" s="305">
        <f t="shared" si="18"/>
        <v>0</v>
      </c>
      <c r="E237" s="309"/>
      <c r="F237" s="309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237" s="309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237" s="309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237" s="309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237" s="311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237" s="311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237" s="631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238" spans="1:12" s="229" customFormat="1" ht="15" customHeight="1" x14ac:dyDescent="0.2">
      <c r="A238" s="614"/>
      <c r="B238" s="612" t="s">
        <v>555</v>
      </c>
      <c r="C238" s="613" t="s">
        <v>173</v>
      </c>
      <c r="D238" s="305">
        <f t="shared" si="18"/>
        <v>0</v>
      </c>
      <c r="E238" s="309"/>
      <c r="F238" s="309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238" s="309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238" s="309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238" s="309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238" s="311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238" s="311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238" s="631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239" spans="1:12" s="229" customFormat="1" ht="15" customHeight="1" x14ac:dyDescent="0.2">
      <c r="A239" s="614"/>
      <c r="B239" s="612" t="s">
        <v>556</v>
      </c>
      <c r="C239" s="613" t="s">
        <v>212</v>
      </c>
      <c r="D239" s="305">
        <f t="shared" si="18"/>
        <v>0</v>
      </c>
      <c r="E239" s="309"/>
      <c r="F239" s="309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239" s="309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239" s="309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239" s="309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239" s="311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239" s="311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239" s="631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240" spans="1:12" s="229" customFormat="1" ht="15" customHeight="1" x14ac:dyDescent="0.2">
      <c r="A240" s="945" t="s">
        <v>129</v>
      </c>
      <c r="B240" s="946"/>
      <c r="C240" s="613" t="s">
        <v>213</v>
      </c>
      <c r="D240" s="305">
        <f t="shared" si="18"/>
        <v>0</v>
      </c>
      <c r="E240" s="309"/>
      <c r="F240" s="309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240" s="309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240" s="309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240" s="309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240" s="311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240" s="311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240" s="631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241" spans="1:12" s="229" customFormat="1" ht="15" customHeight="1" x14ac:dyDescent="0.2">
      <c r="A241" s="614"/>
      <c r="B241" s="612" t="s">
        <v>554</v>
      </c>
      <c r="C241" s="613" t="s">
        <v>214</v>
      </c>
      <c r="D241" s="305">
        <f t="shared" si="18"/>
        <v>0</v>
      </c>
      <c r="E241" s="309"/>
      <c r="F241" s="309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241" s="309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241" s="309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241" s="309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241" s="311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241" s="311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241" s="631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242" spans="1:12" s="229" customFormat="1" ht="15" customHeight="1" x14ac:dyDescent="0.2">
      <c r="A242" s="614"/>
      <c r="B242" s="612" t="s">
        <v>555</v>
      </c>
      <c r="C242" s="613" t="s">
        <v>215</v>
      </c>
      <c r="D242" s="305">
        <f t="shared" si="18"/>
        <v>0</v>
      </c>
      <c r="E242" s="309"/>
      <c r="F242" s="309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242" s="309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242" s="309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242" s="309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242" s="311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242" s="311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242" s="631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243" spans="1:12" s="229" customFormat="1" ht="15" customHeight="1" x14ac:dyDescent="0.2">
      <c r="A243" s="614"/>
      <c r="B243" s="612" t="s">
        <v>556</v>
      </c>
      <c r="C243" s="613" t="s">
        <v>674</v>
      </c>
      <c r="D243" s="305">
        <f t="shared" si="18"/>
        <v>0</v>
      </c>
      <c r="E243" s="309"/>
      <c r="F243" s="309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243" s="309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243" s="309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243" s="309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243" s="311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243" s="311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243" s="631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244" spans="1:12" s="229" customFormat="1" ht="15" customHeight="1" x14ac:dyDescent="0.2">
      <c r="A244" s="937" t="s">
        <v>130</v>
      </c>
      <c r="B244" s="938"/>
      <c r="C244" s="613" t="s">
        <v>675</v>
      </c>
      <c r="D244" s="305">
        <f t="shared" si="18"/>
        <v>0</v>
      </c>
      <c r="E244" s="309"/>
      <c r="F244" s="309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244" s="309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244" s="309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244" s="309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244" s="311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244" s="311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244" s="631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245" spans="1:12" s="229" customFormat="1" ht="15" customHeight="1" x14ac:dyDescent="0.2">
      <c r="A245" s="611"/>
      <c r="B245" s="612" t="s">
        <v>554</v>
      </c>
      <c r="C245" s="613" t="s">
        <v>676</v>
      </c>
      <c r="D245" s="305">
        <f t="shared" si="18"/>
        <v>0</v>
      </c>
      <c r="E245" s="309"/>
      <c r="F245" s="309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245" s="309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245" s="309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245" s="309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245" s="311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245" s="311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245" s="631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246" spans="1:12" s="229" customFormat="1" ht="15" customHeight="1" x14ac:dyDescent="0.2">
      <c r="A246" s="611"/>
      <c r="B246" s="612" t="s">
        <v>555</v>
      </c>
      <c r="C246" s="613" t="s">
        <v>677</v>
      </c>
      <c r="D246" s="305">
        <f t="shared" si="18"/>
        <v>0</v>
      </c>
      <c r="E246" s="309"/>
      <c r="F246" s="309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246" s="309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246" s="309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246" s="309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246" s="311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246" s="311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246" s="631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247" spans="1:12" s="229" customFormat="1" ht="15" customHeight="1" x14ac:dyDescent="0.2">
      <c r="A247" s="611"/>
      <c r="B247" s="612" t="s">
        <v>556</v>
      </c>
      <c r="C247" s="613" t="s">
        <v>678</v>
      </c>
      <c r="D247" s="305">
        <f t="shared" si="18"/>
        <v>0</v>
      </c>
      <c r="E247" s="309"/>
      <c r="F247" s="309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247" s="309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247" s="309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247" s="309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247" s="311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247" s="311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247" s="631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248" spans="1:12" s="229" customFormat="1" ht="15" customHeight="1" x14ac:dyDescent="0.2">
      <c r="A248" s="937" t="s">
        <v>668</v>
      </c>
      <c r="B248" s="938"/>
      <c r="C248" s="613" t="s">
        <v>679</v>
      </c>
      <c r="D248" s="305">
        <f t="shared" si="18"/>
        <v>0</v>
      </c>
      <c r="E248" s="309"/>
      <c r="F248" s="309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248" s="309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248" s="309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248" s="309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248" s="311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248" s="311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248" s="631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249" spans="1:12" s="229" customFormat="1" ht="15" customHeight="1" x14ac:dyDescent="0.2">
      <c r="A249" s="611"/>
      <c r="B249" s="612" t="s">
        <v>554</v>
      </c>
      <c r="C249" s="613" t="s">
        <v>680</v>
      </c>
      <c r="D249" s="305">
        <f t="shared" si="18"/>
        <v>0</v>
      </c>
      <c r="E249" s="309"/>
      <c r="F249" s="309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249" s="309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249" s="309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249" s="309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249" s="311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249" s="311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249" s="631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250" spans="1:12" s="229" customFormat="1" ht="15" customHeight="1" x14ac:dyDescent="0.2">
      <c r="A250" s="611"/>
      <c r="B250" s="612" t="s">
        <v>555</v>
      </c>
      <c r="C250" s="613" t="s">
        <v>286</v>
      </c>
      <c r="D250" s="305">
        <f t="shared" si="18"/>
        <v>0</v>
      </c>
      <c r="E250" s="309"/>
      <c r="F250" s="309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250" s="309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250" s="309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250" s="309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250" s="311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250" s="311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250" s="631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251" spans="1:12" s="229" customFormat="1" ht="15" customHeight="1" x14ac:dyDescent="0.2">
      <c r="A251" s="611"/>
      <c r="B251" s="612" t="s">
        <v>556</v>
      </c>
      <c r="C251" s="613" t="s">
        <v>287</v>
      </c>
      <c r="D251" s="305">
        <f t="shared" si="18"/>
        <v>0</v>
      </c>
      <c r="E251" s="309"/>
      <c r="F251" s="309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251" s="309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251" s="309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251" s="309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251" s="311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251" s="311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251" s="631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252" spans="1:12" s="229" customFormat="1" ht="26.25" customHeight="1" x14ac:dyDescent="0.2">
      <c r="A252" s="937" t="s">
        <v>134</v>
      </c>
      <c r="B252" s="938"/>
      <c r="C252" s="613" t="s">
        <v>81</v>
      </c>
      <c r="D252" s="305">
        <f t="shared" si="18"/>
        <v>0</v>
      </c>
      <c r="E252" s="309"/>
      <c r="F252" s="309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252" s="309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252" s="309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252" s="309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252" s="311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252" s="311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252" s="631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253" spans="1:12" s="229" customFormat="1" ht="15.6" customHeight="1" x14ac:dyDescent="0.2">
      <c r="A253" s="611"/>
      <c r="B253" s="612" t="s">
        <v>554</v>
      </c>
      <c r="C253" s="613" t="s">
        <v>82</v>
      </c>
      <c r="D253" s="305">
        <f t="shared" si="18"/>
        <v>0</v>
      </c>
      <c r="E253" s="309"/>
      <c r="F253" s="309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253" s="309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253" s="309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253" s="309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253" s="311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253" s="311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253" s="631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254" spans="1:12" s="229" customFormat="1" ht="15.6" customHeight="1" x14ac:dyDescent="0.2">
      <c r="A254" s="611"/>
      <c r="B254" s="612" t="s">
        <v>555</v>
      </c>
      <c r="C254" s="613" t="s">
        <v>83</v>
      </c>
      <c r="D254" s="305">
        <f t="shared" si="18"/>
        <v>0</v>
      </c>
      <c r="E254" s="309"/>
      <c r="F254" s="309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254" s="309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254" s="309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254" s="309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254" s="311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254" s="311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254" s="631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255" spans="1:12" s="229" customFormat="1" ht="15.6" customHeight="1" x14ac:dyDescent="0.2">
      <c r="A255" s="611"/>
      <c r="B255" s="612" t="s">
        <v>556</v>
      </c>
      <c r="C255" s="613" t="s">
        <v>84</v>
      </c>
      <c r="D255" s="305">
        <f t="shared" si="18"/>
        <v>0</v>
      </c>
      <c r="E255" s="309"/>
      <c r="F255" s="309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255" s="309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255" s="309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255" s="309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255" s="311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255" s="311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255" s="631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256" spans="1:12" s="229" customFormat="1" ht="18" customHeight="1" x14ac:dyDescent="0.2">
      <c r="A256" s="937" t="s">
        <v>72</v>
      </c>
      <c r="B256" s="938"/>
      <c r="C256" s="613">
        <v>56.27</v>
      </c>
      <c r="D256" s="305">
        <f t="shared" si="18"/>
        <v>0</v>
      </c>
      <c r="E256" s="309"/>
      <c r="F256" s="309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256" s="309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256" s="309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256" s="309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256" s="311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256" s="311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256" s="631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257" spans="1:12" s="229" customFormat="1" ht="15.6" customHeight="1" x14ac:dyDescent="0.2">
      <c r="A257" s="611"/>
      <c r="B257" s="612" t="s">
        <v>554</v>
      </c>
      <c r="C257" s="613" t="s">
        <v>73</v>
      </c>
      <c r="D257" s="305">
        <f t="shared" si="18"/>
        <v>0</v>
      </c>
      <c r="E257" s="309"/>
      <c r="F257" s="309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257" s="309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257" s="309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257" s="309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257" s="311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257" s="311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257" s="631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258" spans="1:12" s="229" customFormat="1" ht="15.6" customHeight="1" x14ac:dyDescent="0.2">
      <c r="A258" s="611"/>
      <c r="B258" s="612" t="s">
        <v>555</v>
      </c>
      <c r="C258" s="613" t="s">
        <v>74</v>
      </c>
      <c r="D258" s="305">
        <f t="shared" si="18"/>
        <v>0</v>
      </c>
      <c r="E258" s="309"/>
      <c r="F258" s="309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258" s="309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258" s="309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258" s="309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258" s="311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258" s="311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258" s="631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259" spans="1:12" s="229" customFormat="1" ht="15.6" customHeight="1" x14ac:dyDescent="0.2">
      <c r="A259" s="611"/>
      <c r="B259" s="612" t="s">
        <v>556</v>
      </c>
      <c r="C259" s="613" t="s">
        <v>75</v>
      </c>
      <c r="D259" s="305">
        <f t="shared" si="18"/>
        <v>0</v>
      </c>
      <c r="E259" s="309"/>
      <c r="F259" s="309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259" s="309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259" s="309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259" s="309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259" s="311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259" s="311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259" s="631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260" spans="1:12" s="229" customFormat="1" ht="27.75" customHeight="1" x14ac:dyDescent="0.2">
      <c r="A260" s="937" t="s">
        <v>79</v>
      </c>
      <c r="B260" s="938"/>
      <c r="C260" s="613">
        <v>56.28</v>
      </c>
      <c r="D260" s="305">
        <f t="shared" si="18"/>
        <v>0</v>
      </c>
      <c r="E260" s="309"/>
      <c r="F260" s="309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260" s="309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260" s="309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260" s="309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260" s="311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260" s="311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260" s="631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261" spans="1:12" s="229" customFormat="1" ht="15.6" customHeight="1" x14ac:dyDescent="0.2">
      <c r="A261" s="611"/>
      <c r="B261" s="612" t="s">
        <v>554</v>
      </c>
      <c r="C261" s="613" t="s">
        <v>76</v>
      </c>
      <c r="D261" s="305">
        <f t="shared" si="18"/>
        <v>0</v>
      </c>
      <c r="E261" s="309"/>
      <c r="F261" s="309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261" s="309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261" s="309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261" s="309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261" s="311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261" s="311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261" s="631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262" spans="1:12" s="229" customFormat="1" ht="15.6" customHeight="1" x14ac:dyDescent="0.2">
      <c r="A262" s="611"/>
      <c r="B262" s="612" t="s">
        <v>555</v>
      </c>
      <c r="C262" s="613" t="s">
        <v>77</v>
      </c>
      <c r="D262" s="305">
        <f t="shared" si="18"/>
        <v>0</v>
      </c>
      <c r="E262" s="309"/>
      <c r="F262" s="309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262" s="309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262" s="309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262" s="309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262" s="311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262" s="311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262" s="631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263" spans="1:12" s="229" customFormat="1" ht="15.6" customHeight="1" x14ac:dyDescent="0.2">
      <c r="A263" s="611"/>
      <c r="B263" s="612" t="s">
        <v>556</v>
      </c>
      <c r="C263" s="613" t="s">
        <v>78</v>
      </c>
      <c r="D263" s="305">
        <f t="shared" si="18"/>
        <v>0</v>
      </c>
      <c r="E263" s="309"/>
      <c r="F263" s="309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263" s="309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263" s="309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263" s="309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263" s="311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263" s="311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263" s="631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264" spans="1:12" s="229" customFormat="1" ht="50.25" customHeight="1" x14ac:dyDescent="0.2">
      <c r="A264" s="949" t="s">
        <v>849</v>
      </c>
      <c r="B264" s="950"/>
      <c r="C264" s="613">
        <v>58</v>
      </c>
      <c r="D264" s="305">
        <f>H264</f>
        <v>44173</v>
      </c>
      <c r="E264" s="309"/>
      <c r="F264" s="309"/>
      <c r="G264" s="309"/>
      <c r="H264" s="309">
        <f>H265</f>
        <v>44173</v>
      </c>
      <c r="I264" s="309"/>
      <c r="J264" s="311"/>
      <c r="K264" s="311"/>
      <c r="L264" s="631"/>
    </row>
    <row r="265" spans="1:12" s="229" customFormat="1" ht="39.75" customHeight="1" x14ac:dyDescent="0.2">
      <c r="A265" s="949" t="s">
        <v>850</v>
      </c>
      <c r="B265" s="950"/>
      <c r="C265" s="613">
        <v>58.01</v>
      </c>
      <c r="D265" s="305">
        <f t="shared" ref="D265:D267" si="19">H265</f>
        <v>44173</v>
      </c>
      <c r="E265" s="309"/>
      <c r="F265" s="309"/>
      <c r="G265" s="309"/>
      <c r="H265" s="309">
        <f>H267</f>
        <v>44173</v>
      </c>
      <c r="I265" s="309"/>
      <c r="J265" s="311"/>
      <c r="K265" s="311"/>
      <c r="L265" s="631"/>
    </row>
    <row r="266" spans="1:12" s="229" customFormat="1" ht="15.6" customHeight="1" x14ac:dyDescent="0.2">
      <c r="A266" s="659"/>
      <c r="B266" s="612" t="s">
        <v>851</v>
      </c>
      <c r="C266" s="613" t="s">
        <v>852</v>
      </c>
      <c r="D266" s="305">
        <f t="shared" si="19"/>
        <v>0</v>
      </c>
      <c r="E266" s="309"/>
      <c r="F266" s="309"/>
      <c r="G266" s="309"/>
      <c r="H266" s="309"/>
      <c r="I266" s="309"/>
      <c r="J266" s="311"/>
      <c r="K266" s="311"/>
      <c r="L266" s="631"/>
    </row>
    <row r="267" spans="1:12" s="229" customFormat="1" ht="15.6" customHeight="1" x14ac:dyDescent="0.2">
      <c r="A267" s="659"/>
      <c r="B267" s="612" t="s">
        <v>853</v>
      </c>
      <c r="C267" s="613" t="s">
        <v>854</v>
      </c>
      <c r="D267" s="305">
        <f t="shared" si="19"/>
        <v>44173</v>
      </c>
      <c r="E267" s="309"/>
      <c r="F267" s="309"/>
      <c r="G267" s="309"/>
      <c r="H267" s="309">
        <v>44173</v>
      </c>
      <c r="I267" s="309"/>
      <c r="J267" s="311"/>
      <c r="K267" s="311"/>
      <c r="L267" s="631"/>
    </row>
    <row r="268" spans="1:12" s="229" customFormat="1" ht="15.6" customHeight="1" x14ac:dyDescent="0.2">
      <c r="A268" s="659"/>
      <c r="B268" s="612" t="s">
        <v>556</v>
      </c>
      <c r="C268" s="613" t="s">
        <v>855</v>
      </c>
      <c r="D268" s="305"/>
      <c r="E268" s="309"/>
      <c r="F268" s="309"/>
      <c r="G268" s="309"/>
      <c r="H268" s="309"/>
      <c r="I268" s="309"/>
      <c r="J268" s="311"/>
      <c r="K268" s="311"/>
      <c r="L268" s="631"/>
    </row>
    <row r="269" spans="1:12" s="229" customFormat="1" ht="27" customHeight="1" x14ac:dyDescent="0.2">
      <c r="A269" s="951" t="s">
        <v>856</v>
      </c>
      <c r="B269" s="952"/>
      <c r="C269" s="613">
        <v>58.02</v>
      </c>
      <c r="D269" s="305"/>
      <c r="E269" s="309"/>
      <c r="F269" s="309"/>
      <c r="G269" s="309"/>
      <c r="H269" s="309"/>
      <c r="I269" s="309"/>
      <c r="J269" s="311"/>
      <c r="K269" s="311"/>
      <c r="L269" s="631"/>
    </row>
    <row r="270" spans="1:12" s="229" customFormat="1" ht="15.6" customHeight="1" x14ac:dyDescent="0.2">
      <c r="A270" s="659"/>
      <c r="B270" s="612" t="s">
        <v>851</v>
      </c>
      <c r="C270" s="613" t="s">
        <v>857</v>
      </c>
      <c r="D270" s="305"/>
      <c r="E270" s="309"/>
      <c r="F270" s="309"/>
      <c r="G270" s="309"/>
      <c r="H270" s="309"/>
      <c r="I270" s="309"/>
      <c r="J270" s="311"/>
      <c r="K270" s="311"/>
      <c r="L270" s="631"/>
    </row>
    <row r="271" spans="1:12" s="229" customFormat="1" ht="15.6" customHeight="1" x14ac:dyDescent="0.2">
      <c r="A271" s="659"/>
      <c r="B271" s="612" t="s">
        <v>853</v>
      </c>
      <c r="C271" s="613" t="s">
        <v>858</v>
      </c>
      <c r="D271" s="305"/>
      <c r="E271" s="309"/>
      <c r="F271" s="309"/>
      <c r="G271" s="309"/>
      <c r="H271" s="309"/>
      <c r="I271" s="309"/>
      <c r="J271" s="311"/>
      <c r="K271" s="311"/>
      <c r="L271" s="631"/>
    </row>
    <row r="272" spans="1:12" s="229" customFormat="1" ht="15.6" customHeight="1" x14ac:dyDescent="0.2">
      <c r="A272" s="659"/>
      <c r="B272" s="612" t="s">
        <v>556</v>
      </c>
      <c r="C272" s="613" t="s">
        <v>859</v>
      </c>
      <c r="D272" s="305"/>
      <c r="E272" s="309"/>
      <c r="F272" s="309"/>
      <c r="G272" s="309"/>
      <c r="H272" s="309"/>
      <c r="I272" s="309"/>
      <c r="J272" s="311"/>
      <c r="K272" s="311"/>
      <c r="L272" s="631"/>
    </row>
    <row r="273" spans="1:12" s="229" customFormat="1" ht="15.6" customHeight="1" x14ac:dyDescent="0.2">
      <c r="A273" s="951" t="s">
        <v>860</v>
      </c>
      <c r="B273" s="952"/>
      <c r="C273" s="613">
        <v>58.03</v>
      </c>
      <c r="D273" s="305"/>
      <c r="E273" s="309"/>
      <c r="F273" s="309"/>
      <c r="G273" s="309"/>
      <c r="H273" s="309"/>
      <c r="I273" s="309"/>
      <c r="J273" s="311"/>
      <c r="K273" s="311"/>
      <c r="L273" s="631"/>
    </row>
    <row r="274" spans="1:12" s="229" customFormat="1" ht="15.6" customHeight="1" x14ac:dyDescent="0.2">
      <c r="A274" s="659"/>
      <c r="B274" s="612" t="s">
        <v>851</v>
      </c>
      <c r="C274" s="613" t="s">
        <v>861</v>
      </c>
      <c r="D274" s="305"/>
      <c r="E274" s="309"/>
      <c r="F274" s="309"/>
      <c r="G274" s="309"/>
      <c r="H274" s="309"/>
      <c r="I274" s="309"/>
      <c r="J274" s="311"/>
      <c r="K274" s="311"/>
      <c r="L274" s="631"/>
    </row>
    <row r="275" spans="1:12" s="229" customFormat="1" ht="15.6" customHeight="1" x14ac:dyDescent="0.2">
      <c r="A275" s="659"/>
      <c r="B275" s="612" t="s">
        <v>853</v>
      </c>
      <c r="C275" s="613" t="s">
        <v>862</v>
      </c>
      <c r="D275" s="305"/>
      <c r="E275" s="309"/>
      <c r="F275" s="309"/>
      <c r="G275" s="309"/>
      <c r="H275" s="309"/>
      <c r="I275" s="309"/>
      <c r="J275" s="311"/>
      <c r="K275" s="311"/>
      <c r="L275" s="631"/>
    </row>
    <row r="276" spans="1:12" s="229" customFormat="1" ht="15.6" customHeight="1" x14ac:dyDescent="0.2">
      <c r="A276" s="659"/>
      <c r="B276" s="612" t="s">
        <v>556</v>
      </c>
      <c r="C276" s="613" t="s">
        <v>863</v>
      </c>
      <c r="D276" s="305"/>
      <c r="E276" s="309"/>
      <c r="F276" s="309"/>
      <c r="G276" s="309"/>
      <c r="H276" s="309"/>
      <c r="I276" s="309"/>
      <c r="J276" s="311"/>
      <c r="K276" s="311"/>
      <c r="L276" s="631"/>
    </row>
    <row r="277" spans="1:12" s="229" customFormat="1" ht="38.25" customHeight="1" x14ac:dyDescent="0.2">
      <c r="A277" s="951" t="s">
        <v>864</v>
      </c>
      <c r="B277" s="952"/>
      <c r="C277" s="613">
        <v>58.04</v>
      </c>
      <c r="D277" s="305"/>
      <c r="E277" s="309"/>
      <c r="F277" s="309"/>
      <c r="G277" s="309"/>
      <c r="H277" s="309"/>
      <c r="I277" s="309"/>
      <c r="J277" s="311"/>
      <c r="K277" s="311"/>
      <c r="L277" s="631"/>
    </row>
    <row r="278" spans="1:12" s="229" customFormat="1" ht="15.6" customHeight="1" x14ac:dyDescent="0.2">
      <c r="A278" s="659"/>
      <c r="B278" s="612" t="s">
        <v>851</v>
      </c>
      <c r="C278" s="613" t="s">
        <v>865</v>
      </c>
      <c r="D278" s="305"/>
      <c r="E278" s="309"/>
      <c r="F278" s="309"/>
      <c r="G278" s="309"/>
      <c r="H278" s="309"/>
      <c r="I278" s="309"/>
      <c r="J278" s="311"/>
      <c r="K278" s="311"/>
      <c r="L278" s="631"/>
    </row>
    <row r="279" spans="1:12" s="229" customFormat="1" ht="15.6" customHeight="1" x14ac:dyDescent="0.2">
      <c r="A279" s="659"/>
      <c r="B279" s="612" t="s">
        <v>853</v>
      </c>
      <c r="C279" s="613" t="s">
        <v>866</v>
      </c>
      <c r="D279" s="305"/>
      <c r="E279" s="309"/>
      <c r="F279" s="309"/>
      <c r="G279" s="309"/>
      <c r="H279" s="309"/>
      <c r="I279" s="309"/>
      <c r="J279" s="311"/>
      <c r="K279" s="311"/>
      <c r="L279" s="631"/>
    </row>
    <row r="280" spans="1:12" s="229" customFormat="1" ht="15.6" customHeight="1" x14ac:dyDescent="0.2">
      <c r="A280" s="659"/>
      <c r="B280" s="612" t="s">
        <v>556</v>
      </c>
      <c r="C280" s="613" t="s">
        <v>867</v>
      </c>
      <c r="D280" s="305"/>
      <c r="E280" s="309"/>
      <c r="F280" s="309"/>
      <c r="G280" s="309"/>
      <c r="H280" s="309"/>
      <c r="I280" s="309"/>
      <c r="J280" s="311"/>
      <c r="K280" s="311"/>
      <c r="L280" s="631"/>
    </row>
    <row r="281" spans="1:12" s="229" customFormat="1" ht="33" customHeight="1" x14ac:dyDescent="0.2">
      <c r="A281" s="951" t="s">
        <v>868</v>
      </c>
      <c r="B281" s="952"/>
      <c r="C281" s="613">
        <v>58.05</v>
      </c>
      <c r="D281" s="305"/>
      <c r="E281" s="309"/>
      <c r="F281" s="309"/>
      <c r="G281" s="309"/>
      <c r="H281" s="309"/>
      <c r="I281" s="309"/>
      <c r="J281" s="311"/>
      <c r="K281" s="311"/>
      <c r="L281" s="631"/>
    </row>
    <row r="282" spans="1:12" s="229" customFormat="1" ht="15.6" customHeight="1" x14ac:dyDescent="0.2">
      <c r="A282" s="659"/>
      <c r="B282" s="612" t="s">
        <v>851</v>
      </c>
      <c r="C282" s="613" t="s">
        <v>869</v>
      </c>
      <c r="D282" s="305"/>
      <c r="E282" s="309"/>
      <c r="F282" s="309"/>
      <c r="G282" s="309"/>
      <c r="H282" s="309"/>
      <c r="I282" s="309"/>
      <c r="J282" s="311"/>
      <c r="K282" s="311"/>
      <c r="L282" s="631"/>
    </row>
    <row r="283" spans="1:12" s="229" customFormat="1" ht="15.6" customHeight="1" x14ac:dyDescent="0.2">
      <c r="A283" s="659"/>
      <c r="B283" s="612" t="s">
        <v>853</v>
      </c>
      <c r="C283" s="613" t="s">
        <v>870</v>
      </c>
      <c r="D283" s="305"/>
      <c r="E283" s="309"/>
      <c r="F283" s="309"/>
      <c r="G283" s="309"/>
      <c r="H283" s="309"/>
      <c r="I283" s="309"/>
      <c r="J283" s="311"/>
      <c r="K283" s="311"/>
      <c r="L283" s="631"/>
    </row>
    <row r="284" spans="1:12" s="229" customFormat="1" ht="15.6" customHeight="1" x14ac:dyDescent="0.2">
      <c r="A284" s="659"/>
      <c r="B284" s="612" t="s">
        <v>556</v>
      </c>
      <c r="C284" s="613" t="s">
        <v>871</v>
      </c>
      <c r="D284" s="305"/>
      <c r="E284" s="309"/>
      <c r="F284" s="309"/>
      <c r="G284" s="309"/>
      <c r="H284" s="309"/>
      <c r="I284" s="309"/>
      <c r="J284" s="311"/>
      <c r="K284" s="311"/>
      <c r="L284" s="631"/>
    </row>
    <row r="285" spans="1:12" s="229" customFormat="1" ht="38.25" customHeight="1" x14ac:dyDescent="0.2">
      <c r="A285" s="951" t="s">
        <v>872</v>
      </c>
      <c r="B285" s="952"/>
      <c r="C285" s="613">
        <v>58.11</v>
      </c>
      <c r="D285" s="305"/>
      <c r="E285" s="309"/>
      <c r="F285" s="309"/>
      <c r="G285" s="309"/>
      <c r="H285" s="309"/>
      <c r="I285" s="309"/>
      <c r="J285" s="311"/>
      <c r="K285" s="311"/>
      <c r="L285" s="631"/>
    </row>
    <row r="286" spans="1:12" s="229" customFormat="1" ht="15.6" customHeight="1" x14ac:dyDescent="0.2">
      <c r="A286" s="659"/>
      <c r="B286" s="612" t="s">
        <v>851</v>
      </c>
      <c r="C286" s="613" t="s">
        <v>873</v>
      </c>
      <c r="D286" s="305"/>
      <c r="E286" s="309"/>
      <c r="F286" s="309"/>
      <c r="G286" s="309"/>
      <c r="H286" s="309"/>
      <c r="I286" s="309"/>
      <c r="J286" s="311"/>
      <c r="K286" s="311"/>
      <c r="L286" s="631"/>
    </row>
    <row r="287" spans="1:12" s="229" customFormat="1" ht="15.6" customHeight="1" x14ac:dyDescent="0.2">
      <c r="A287" s="659"/>
      <c r="B287" s="612" t="s">
        <v>853</v>
      </c>
      <c r="C287" s="613" t="s">
        <v>874</v>
      </c>
      <c r="D287" s="305"/>
      <c r="E287" s="309"/>
      <c r="F287" s="309"/>
      <c r="G287" s="309"/>
      <c r="H287" s="309"/>
      <c r="I287" s="309"/>
      <c r="J287" s="311"/>
      <c r="K287" s="311"/>
      <c r="L287" s="631"/>
    </row>
    <row r="288" spans="1:12" s="229" customFormat="1" ht="15.6" customHeight="1" x14ac:dyDescent="0.2">
      <c r="A288" s="659"/>
      <c r="B288" s="612" t="s">
        <v>556</v>
      </c>
      <c r="C288" s="613" t="s">
        <v>875</v>
      </c>
      <c r="D288" s="305"/>
      <c r="E288" s="309"/>
      <c r="F288" s="309"/>
      <c r="G288" s="309"/>
      <c r="H288" s="309"/>
      <c r="I288" s="309"/>
      <c r="J288" s="311"/>
      <c r="K288" s="311"/>
      <c r="L288" s="631"/>
    </row>
    <row r="289" spans="1:12" s="229" customFormat="1" ht="36.75" customHeight="1" x14ac:dyDescent="0.2">
      <c r="A289" s="949" t="s">
        <v>876</v>
      </c>
      <c r="B289" s="950"/>
      <c r="C289" s="613">
        <v>58.12</v>
      </c>
      <c r="D289" s="305"/>
      <c r="E289" s="309"/>
      <c r="F289" s="309"/>
      <c r="G289" s="309"/>
      <c r="H289" s="309"/>
      <c r="I289" s="309"/>
      <c r="J289" s="311"/>
      <c r="K289" s="311"/>
      <c r="L289" s="631"/>
    </row>
    <row r="290" spans="1:12" s="229" customFormat="1" ht="15.6" customHeight="1" x14ac:dyDescent="0.2">
      <c r="A290" s="659"/>
      <c r="B290" s="612" t="s">
        <v>851</v>
      </c>
      <c r="C290" s="613" t="s">
        <v>877</v>
      </c>
      <c r="D290" s="305"/>
      <c r="E290" s="309"/>
      <c r="F290" s="309"/>
      <c r="G290" s="309"/>
      <c r="H290" s="309"/>
      <c r="I290" s="309"/>
      <c r="J290" s="311"/>
      <c r="K290" s="311"/>
      <c r="L290" s="631"/>
    </row>
    <row r="291" spans="1:12" s="229" customFormat="1" ht="15.6" customHeight="1" x14ac:dyDescent="0.2">
      <c r="A291" s="659"/>
      <c r="B291" s="612" t="s">
        <v>853</v>
      </c>
      <c r="C291" s="613" t="s">
        <v>878</v>
      </c>
      <c r="D291" s="305"/>
      <c r="E291" s="309"/>
      <c r="F291" s="309"/>
      <c r="G291" s="309"/>
      <c r="H291" s="309"/>
      <c r="I291" s="309"/>
      <c r="J291" s="311"/>
      <c r="K291" s="311"/>
      <c r="L291" s="631"/>
    </row>
    <row r="292" spans="1:12" s="229" customFormat="1" ht="15.6" customHeight="1" x14ac:dyDescent="0.2">
      <c r="A292" s="659"/>
      <c r="B292" s="612" t="s">
        <v>556</v>
      </c>
      <c r="C292" s="613" t="s">
        <v>879</v>
      </c>
      <c r="D292" s="305"/>
      <c r="E292" s="309"/>
      <c r="F292" s="309"/>
      <c r="G292" s="309"/>
      <c r="H292" s="309"/>
      <c r="I292" s="309"/>
      <c r="J292" s="311"/>
      <c r="K292" s="311"/>
      <c r="L292" s="631"/>
    </row>
    <row r="293" spans="1:12" s="229" customFormat="1" ht="48" customHeight="1" x14ac:dyDescent="0.2">
      <c r="A293" s="949" t="s">
        <v>880</v>
      </c>
      <c r="B293" s="950"/>
      <c r="C293" s="613">
        <v>58.15</v>
      </c>
      <c r="D293" s="305"/>
      <c r="E293" s="309"/>
      <c r="F293" s="309"/>
      <c r="G293" s="309"/>
      <c r="H293" s="309"/>
      <c r="I293" s="309"/>
      <c r="J293" s="311"/>
      <c r="K293" s="311"/>
      <c r="L293" s="631"/>
    </row>
    <row r="294" spans="1:12" s="229" customFormat="1" ht="15.6" customHeight="1" x14ac:dyDescent="0.2">
      <c r="A294" s="659"/>
      <c r="B294" s="612" t="s">
        <v>851</v>
      </c>
      <c r="C294" s="613" t="s">
        <v>881</v>
      </c>
      <c r="D294" s="305"/>
      <c r="E294" s="309"/>
      <c r="F294" s="309"/>
      <c r="G294" s="309"/>
      <c r="H294" s="309"/>
      <c r="I294" s="309"/>
      <c r="J294" s="311"/>
      <c r="K294" s="311"/>
      <c r="L294" s="631"/>
    </row>
    <row r="295" spans="1:12" s="229" customFormat="1" ht="15.6" customHeight="1" x14ac:dyDescent="0.2">
      <c r="A295" s="659"/>
      <c r="B295" s="612" t="s">
        <v>853</v>
      </c>
      <c r="C295" s="613" t="s">
        <v>882</v>
      </c>
      <c r="D295" s="305"/>
      <c r="E295" s="309"/>
      <c r="F295" s="309"/>
      <c r="G295" s="309"/>
      <c r="H295" s="309"/>
      <c r="I295" s="309"/>
      <c r="J295" s="311"/>
      <c r="K295" s="311"/>
      <c r="L295" s="631"/>
    </row>
    <row r="296" spans="1:12" s="229" customFormat="1" ht="15.6" customHeight="1" x14ac:dyDescent="0.2">
      <c r="A296" s="659"/>
      <c r="B296" s="612" t="s">
        <v>556</v>
      </c>
      <c r="C296" s="613" t="s">
        <v>883</v>
      </c>
      <c r="D296" s="305"/>
      <c r="E296" s="309"/>
      <c r="F296" s="309"/>
      <c r="G296" s="309"/>
      <c r="H296" s="309"/>
      <c r="I296" s="309"/>
      <c r="J296" s="311"/>
      <c r="K296" s="311"/>
      <c r="L296" s="631"/>
    </row>
    <row r="297" spans="1:12" s="229" customFormat="1" ht="21.75" customHeight="1" x14ac:dyDescent="0.2">
      <c r="A297" s="951" t="s">
        <v>884</v>
      </c>
      <c r="B297" s="952"/>
      <c r="C297" s="613">
        <v>58.16</v>
      </c>
      <c r="D297" s="305"/>
      <c r="E297" s="309"/>
      <c r="F297" s="309"/>
      <c r="G297" s="309"/>
      <c r="H297" s="309"/>
      <c r="I297" s="309"/>
      <c r="J297" s="311"/>
      <c r="K297" s="311"/>
      <c r="L297" s="631"/>
    </row>
    <row r="298" spans="1:12" s="229" customFormat="1" ht="15.6" customHeight="1" x14ac:dyDescent="0.2">
      <c r="A298" s="659"/>
      <c r="B298" s="612" t="s">
        <v>851</v>
      </c>
      <c r="C298" s="613" t="s">
        <v>885</v>
      </c>
      <c r="D298" s="305"/>
      <c r="E298" s="309"/>
      <c r="F298" s="309"/>
      <c r="G298" s="309"/>
      <c r="H298" s="309"/>
      <c r="I298" s="309"/>
      <c r="J298" s="311"/>
      <c r="K298" s="311"/>
      <c r="L298" s="631"/>
    </row>
    <row r="299" spans="1:12" s="229" customFormat="1" ht="15.6" customHeight="1" x14ac:dyDescent="0.2">
      <c r="A299" s="659"/>
      <c r="B299" s="612" t="s">
        <v>853</v>
      </c>
      <c r="C299" s="613" t="s">
        <v>886</v>
      </c>
      <c r="D299" s="305"/>
      <c r="E299" s="309"/>
      <c r="F299" s="309"/>
      <c r="G299" s="309"/>
      <c r="H299" s="309"/>
      <c r="I299" s="309"/>
      <c r="J299" s="311"/>
      <c r="K299" s="311"/>
      <c r="L299" s="631"/>
    </row>
    <row r="300" spans="1:12" s="229" customFormat="1" ht="15.6" customHeight="1" x14ac:dyDescent="0.2">
      <c r="A300" s="659"/>
      <c r="B300" s="612" t="s">
        <v>556</v>
      </c>
      <c r="C300" s="613" t="s">
        <v>887</v>
      </c>
      <c r="D300" s="305"/>
      <c r="E300" s="309"/>
      <c r="F300" s="309"/>
      <c r="G300" s="309"/>
      <c r="H300" s="309"/>
      <c r="I300" s="309"/>
      <c r="J300" s="311"/>
      <c r="K300" s="311"/>
      <c r="L300" s="631"/>
    </row>
    <row r="301" spans="1:12" s="229" customFormat="1" ht="27" customHeight="1" x14ac:dyDescent="0.2">
      <c r="A301" s="951" t="s">
        <v>888</v>
      </c>
      <c r="B301" s="952"/>
      <c r="C301" s="613">
        <v>58.3</v>
      </c>
      <c r="D301" s="305"/>
      <c r="E301" s="309"/>
      <c r="F301" s="309"/>
      <c r="G301" s="309"/>
      <c r="H301" s="309"/>
      <c r="I301" s="309"/>
      <c r="J301" s="311"/>
      <c r="K301" s="311"/>
      <c r="L301" s="631"/>
    </row>
    <row r="302" spans="1:12" s="229" customFormat="1" ht="15.6" customHeight="1" x14ac:dyDescent="0.2">
      <c r="A302" s="659"/>
      <c r="B302" s="612" t="s">
        <v>851</v>
      </c>
      <c r="C302" s="613" t="s">
        <v>889</v>
      </c>
      <c r="D302" s="305"/>
      <c r="E302" s="309"/>
      <c r="F302" s="309"/>
      <c r="G302" s="309"/>
      <c r="H302" s="309"/>
      <c r="I302" s="309"/>
      <c r="J302" s="311"/>
      <c r="K302" s="311"/>
      <c r="L302" s="631"/>
    </row>
    <row r="303" spans="1:12" s="229" customFormat="1" ht="15.6" customHeight="1" x14ac:dyDescent="0.2">
      <c r="A303" s="659"/>
      <c r="B303" s="612" t="s">
        <v>853</v>
      </c>
      <c r="C303" s="613" t="s">
        <v>890</v>
      </c>
      <c r="D303" s="305"/>
      <c r="E303" s="309"/>
      <c r="F303" s="309"/>
      <c r="G303" s="309"/>
      <c r="H303" s="309"/>
      <c r="I303" s="309"/>
      <c r="J303" s="311"/>
      <c r="K303" s="311"/>
      <c r="L303" s="631"/>
    </row>
    <row r="304" spans="1:12" s="229" customFormat="1" ht="15.6" customHeight="1" x14ac:dyDescent="0.2">
      <c r="A304" s="659"/>
      <c r="B304" s="612" t="s">
        <v>556</v>
      </c>
      <c r="C304" s="613" t="s">
        <v>891</v>
      </c>
      <c r="D304" s="305"/>
      <c r="E304" s="309"/>
      <c r="F304" s="309"/>
      <c r="G304" s="309"/>
      <c r="H304" s="309"/>
      <c r="I304" s="309"/>
      <c r="J304" s="311"/>
      <c r="K304" s="311"/>
      <c r="L304" s="631"/>
    </row>
    <row r="305" spans="1:12" s="229" customFormat="1" ht="30" customHeight="1" x14ac:dyDescent="0.2">
      <c r="A305" s="951" t="s">
        <v>892</v>
      </c>
      <c r="B305" s="952"/>
      <c r="C305" s="613">
        <v>58.31</v>
      </c>
      <c r="D305" s="305"/>
      <c r="E305" s="309"/>
      <c r="F305" s="309"/>
      <c r="G305" s="309"/>
      <c r="H305" s="309"/>
      <c r="I305" s="309"/>
      <c r="J305" s="311"/>
      <c r="K305" s="311"/>
      <c r="L305" s="631"/>
    </row>
    <row r="306" spans="1:12" s="229" customFormat="1" ht="15.6" customHeight="1" x14ac:dyDescent="0.2">
      <c r="A306" s="659"/>
      <c r="B306" s="612" t="s">
        <v>851</v>
      </c>
      <c r="C306" s="613" t="s">
        <v>893</v>
      </c>
      <c r="D306" s="305"/>
      <c r="E306" s="309"/>
      <c r="F306" s="309"/>
      <c r="G306" s="309"/>
      <c r="H306" s="309"/>
      <c r="I306" s="309"/>
      <c r="J306" s="311"/>
      <c r="K306" s="311"/>
      <c r="L306" s="631"/>
    </row>
    <row r="307" spans="1:12" s="229" customFormat="1" ht="15.6" customHeight="1" x14ac:dyDescent="0.2">
      <c r="A307" s="659"/>
      <c r="B307" s="612" t="s">
        <v>853</v>
      </c>
      <c r="C307" s="613" t="s">
        <v>894</v>
      </c>
      <c r="D307" s="305"/>
      <c r="E307" s="309"/>
      <c r="F307" s="309"/>
      <c r="G307" s="309"/>
      <c r="H307" s="309"/>
      <c r="I307" s="309"/>
      <c r="J307" s="311"/>
      <c r="K307" s="311"/>
      <c r="L307" s="631"/>
    </row>
    <row r="308" spans="1:12" s="229" customFormat="1" ht="15.6" customHeight="1" x14ac:dyDescent="0.2">
      <c r="A308" s="659"/>
      <c r="B308" s="612" t="s">
        <v>556</v>
      </c>
      <c r="C308" s="613" t="s">
        <v>895</v>
      </c>
      <c r="D308" s="305"/>
      <c r="E308" s="309"/>
      <c r="F308" s="309"/>
      <c r="G308" s="309"/>
      <c r="H308" s="309"/>
      <c r="I308" s="309"/>
      <c r="J308" s="311"/>
      <c r="K308" s="311"/>
      <c r="L308" s="631"/>
    </row>
    <row r="309" spans="1:12" s="229" customFormat="1" ht="36" customHeight="1" x14ac:dyDescent="0.2">
      <c r="A309" s="951" t="s">
        <v>896</v>
      </c>
      <c r="B309" s="952"/>
      <c r="C309" s="613">
        <v>58.32</v>
      </c>
      <c r="D309" s="305"/>
      <c r="E309" s="309"/>
      <c r="F309" s="309"/>
      <c r="G309" s="309"/>
      <c r="H309" s="309"/>
      <c r="I309" s="309"/>
      <c r="J309" s="311"/>
      <c r="K309" s="311"/>
      <c r="L309" s="631"/>
    </row>
    <row r="310" spans="1:12" s="229" customFormat="1" ht="15.6" customHeight="1" x14ac:dyDescent="0.2">
      <c r="A310" s="659"/>
      <c r="B310" s="612" t="s">
        <v>851</v>
      </c>
      <c r="C310" s="613" t="s">
        <v>897</v>
      </c>
      <c r="D310" s="305"/>
      <c r="E310" s="309"/>
      <c r="F310" s="309"/>
      <c r="G310" s="309"/>
      <c r="H310" s="309"/>
      <c r="I310" s="309"/>
      <c r="J310" s="311"/>
      <c r="K310" s="311"/>
      <c r="L310" s="631"/>
    </row>
    <row r="311" spans="1:12" s="229" customFormat="1" ht="15.6" customHeight="1" x14ac:dyDescent="0.2">
      <c r="A311" s="659"/>
      <c r="B311" s="612" t="s">
        <v>853</v>
      </c>
      <c r="C311" s="613" t="s">
        <v>898</v>
      </c>
      <c r="D311" s="305"/>
      <c r="E311" s="309"/>
      <c r="F311" s="309"/>
      <c r="G311" s="309"/>
      <c r="H311" s="309"/>
      <c r="I311" s="309"/>
      <c r="J311" s="311"/>
      <c r="K311" s="311"/>
      <c r="L311" s="631"/>
    </row>
    <row r="312" spans="1:12" s="229" customFormat="1" ht="15.6" customHeight="1" x14ac:dyDescent="0.2">
      <c r="A312" s="659"/>
      <c r="B312" s="612" t="s">
        <v>556</v>
      </c>
      <c r="C312" s="613" t="s">
        <v>899</v>
      </c>
      <c r="D312" s="305"/>
      <c r="E312" s="309"/>
      <c r="F312" s="309"/>
      <c r="G312" s="309"/>
      <c r="H312" s="309"/>
      <c r="I312" s="309"/>
      <c r="J312" s="311"/>
      <c r="K312" s="311"/>
      <c r="L312" s="631"/>
    </row>
    <row r="313" spans="1:12" s="229" customFormat="1" ht="35.25" customHeight="1" x14ac:dyDescent="0.2">
      <c r="A313" s="951" t="s">
        <v>900</v>
      </c>
      <c r="B313" s="952"/>
      <c r="C313" s="613">
        <v>58.33</v>
      </c>
      <c r="D313" s="305"/>
      <c r="E313" s="309"/>
      <c r="F313" s="309"/>
      <c r="G313" s="309"/>
      <c r="H313" s="309"/>
      <c r="I313" s="309"/>
      <c r="J313" s="311"/>
      <c r="K313" s="311"/>
      <c r="L313" s="631"/>
    </row>
    <row r="314" spans="1:12" s="229" customFormat="1" ht="15.6" customHeight="1" x14ac:dyDescent="0.2">
      <c r="A314" s="659"/>
      <c r="B314" s="612" t="s">
        <v>851</v>
      </c>
      <c r="C314" s="613" t="s">
        <v>901</v>
      </c>
      <c r="D314" s="305"/>
      <c r="E314" s="309"/>
      <c r="F314" s="309"/>
      <c r="G314" s="309"/>
      <c r="H314" s="309"/>
      <c r="I314" s="309"/>
      <c r="J314" s="311"/>
      <c r="K314" s="311"/>
      <c r="L314" s="631"/>
    </row>
    <row r="315" spans="1:12" s="229" customFormat="1" ht="15.6" customHeight="1" x14ac:dyDescent="0.2">
      <c r="A315" s="659"/>
      <c r="B315" s="612" t="s">
        <v>853</v>
      </c>
      <c r="C315" s="613" t="s">
        <v>902</v>
      </c>
      <c r="D315" s="305"/>
      <c r="E315" s="309"/>
      <c r="F315" s="309"/>
      <c r="G315" s="309"/>
      <c r="H315" s="309"/>
      <c r="I315" s="309"/>
      <c r="J315" s="311"/>
      <c r="K315" s="311"/>
      <c r="L315" s="631"/>
    </row>
    <row r="316" spans="1:12" s="229" customFormat="1" ht="15.6" customHeight="1" x14ac:dyDescent="0.2">
      <c r="A316" s="659"/>
      <c r="B316" s="612" t="s">
        <v>556</v>
      </c>
      <c r="C316" s="613" t="s">
        <v>903</v>
      </c>
      <c r="D316" s="305"/>
      <c r="E316" s="309"/>
      <c r="F316" s="309"/>
      <c r="G316" s="309"/>
      <c r="H316" s="309"/>
      <c r="I316" s="309"/>
      <c r="J316" s="311"/>
      <c r="K316" s="311"/>
      <c r="L316" s="631"/>
    </row>
    <row r="317" spans="1:12" s="229" customFormat="1" ht="15.6" customHeight="1" x14ac:dyDescent="0.2">
      <c r="A317" s="576" t="s">
        <v>638</v>
      </c>
      <c r="B317" s="501"/>
      <c r="C317" s="362" t="s">
        <v>288</v>
      </c>
      <c r="D317" s="305">
        <f t="shared" si="18"/>
        <v>306.88</v>
      </c>
      <c r="E317" s="309"/>
      <c r="F317" s="309">
        <f t="shared" ref="F317:L317" si="20">F318+F328</f>
        <v>0</v>
      </c>
      <c r="G317" s="309">
        <f t="shared" si="20"/>
        <v>0</v>
      </c>
      <c r="H317" s="309">
        <f t="shared" si="20"/>
        <v>304.39999999999998</v>
      </c>
      <c r="I317" s="309">
        <f t="shared" si="20"/>
        <v>2.480000000000004</v>
      </c>
      <c r="J317" s="311">
        <f t="shared" si="20"/>
        <v>0</v>
      </c>
      <c r="K317" s="311">
        <f t="shared" si="20"/>
        <v>0</v>
      </c>
      <c r="L317" s="631">
        <f t="shared" si="20"/>
        <v>0</v>
      </c>
    </row>
    <row r="318" spans="1:12" s="229" customFormat="1" ht="15.6" customHeight="1" x14ac:dyDescent="0.2">
      <c r="A318" s="360" t="s">
        <v>431</v>
      </c>
      <c r="B318" s="580"/>
      <c r="C318" s="615">
        <v>71</v>
      </c>
      <c r="D318" s="305">
        <f t="shared" si="18"/>
        <v>306.88</v>
      </c>
      <c r="E318" s="309"/>
      <c r="F318" s="309">
        <f t="shared" ref="F318:L318" si="21">F319+F324</f>
        <v>0</v>
      </c>
      <c r="G318" s="309">
        <f t="shared" si="21"/>
        <v>0</v>
      </c>
      <c r="H318" s="309">
        <f t="shared" si="21"/>
        <v>304.39999999999998</v>
      </c>
      <c r="I318" s="309">
        <f t="shared" si="21"/>
        <v>2.480000000000004</v>
      </c>
      <c r="J318" s="311">
        <f t="shared" si="21"/>
        <v>0</v>
      </c>
      <c r="K318" s="311">
        <f t="shared" si="21"/>
        <v>0</v>
      </c>
      <c r="L318" s="631">
        <f t="shared" si="21"/>
        <v>0</v>
      </c>
    </row>
    <row r="319" spans="1:12" s="229" customFormat="1" ht="15.6" customHeight="1" x14ac:dyDescent="0.2">
      <c r="A319" s="360" t="s">
        <v>289</v>
      </c>
      <c r="B319" s="580"/>
      <c r="C319" s="615" t="s">
        <v>290</v>
      </c>
      <c r="D319" s="305">
        <f t="shared" si="18"/>
        <v>66.88000000000001</v>
      </c>
      <c r="E319" s="309"/>
      <c r="F319" s="309">
        <f t="shared" ref="F319:L319" si="22">SUM(F320:F323)</f>
        <v>0</v>
      </c>
      <c r="G319" s="309">
        <f t="shared" si="22"/>
        <v>0</v>
      </c>
      <c r="H319" s="309">
        <f t="shared" si="22"/>
        <v>64.400000000000006</v>
      </c>
      <c r="I319" s="309">
        <f t="shared" si="22"/>
        <v>2.480000000000004</v>
      </c>
      <c r="J319" s="311">
        <f t="shared" si="22"/>
        <v>0</v>
      </c>
      <c r="K319" s="311">
        <f t="shared" si="22"/>
        <v>0</v>
      </c>
      <c r="L319" s="631">
        <f t="shared" si="22"/>
        <v>0</v>
      </c>
    </row>
    <row r="320" spans="1:12" s="229" customFormat="1" ht="15.6" customHeight="1" x14ac:dyDescent="0.2">
      <c r="A320" s="360"/>
      <c r="B320" s="580" t="s">
        <v>174</v>
      </c>
      <c r="C320" s="616" t="s">
        <v>175</v>
      </c>
      <c r="D320" s="305">
        <f t="shared" si="18"/>
        <v>0</v>
      </c>
      <c r="E320" s="309"/>
      <c r="F320" s="309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320" s="309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320" s="309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320" s="309">
        <f>'30.10.05'!I267+'31.10.03'!I267+'33.10.08'!I267+'33.10.21'!I267+'33.10.30'!I267+'33.10.31'!I267+'36.10.50'!I267+'37.10.01'!I267+'39.10.01'!I267+'39.10.50'!I267+'40.10.15'!I267+'43.10.10'!I267+'43.10.14'!I267+'43.10.33'!I267+A!I267+B!I267</f>
        <v>0</v>
      </c>
      <c r="J320" s="311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320" s="311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320" s="631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321" spans="1:12" s="229" customFormat="1" ht="15.6" customHeight="1" x14ac:dyDescent="0.2">
      <c r="A321" s="617"/>
      <c r="B321" s="481" t="s">
        <v>176</v>
      </c>
      <c r="C321" s="618" t="s">
        <v>177</v>
      </c>
      <c r="D321" s="305">
        <f t="shared" si="18"/>
        <v>46.000000000000007</v>
      </c>
      <c r="E321" s="309"/>
      <c r="F321" s="309">
        <f>'30.10.05'!F268+'31.10.03'!F268+'33.10.08'!F268+'33.10.21'!F268+'33.10.30'!F268+'33.10.31'!F268+'36.10.50'!F268+'37.10.01'!F268+'39.10.01'!F268+'39.10.50'!F268+'40.10.15'!F268+'43.10.10'!F268+'43.10.14'!F268+'43.10.33'!F268+A!F268+B!F268</f>
        <v>0</v>
      </c>
      <c r="G321" s="309">
        <f>'30.10.05'!G268+'31.10.03'!G268+'33.10.08'!G268+'33.10.21'!G268+'33.10.30'!G268+'33.10.31'!G268+'36.10.50'!G268+'37.10.01'!G268+'39.10.01'!G268+'39.10.50'!G268+'40.10.15'!G268+'43.10.10'!G268+'43.10.14'!G268+'43.10.33'!G268+A!G268+B!G268</f>
        <v>0</v>
      </c>
      <c r="H321" s="309">
        <f>'30.10.05'!H268+'31.10.03'!H268+'33.10.08'!H268+'33.10.21'!H268+'33.10.30'!H268+'33.10.31'!H268+'36.10.50'!H268+'37.10.01'!H268+'39.10.01'!H268+'39.10.50'!H268+'40.10.15'!H268+'43.10.10'!H268+'43.10.14'!H268+'43.10.33'!H268+A!H268+B!H268</f>
        <v>64.400000000000006</v>
      </c>
      <c r="I321" s="309">
        <f>'30.10.05'!I268+'31.10.03'!I268+'33.10.08'!I268+'33.10.21'!I268+'33.10.30'!I268+'33.10.31'!I268+'36.10.50'!I268+'37.10.01'!I268+'39.10.01'!I268+'39.10.50'!I268+'40.10.15'!I268+'43.10.10'!I268+'43.10.14'!I268+'43.10.33'!I268+A!I268+B!I268</f>
        <v>-18.399999999999999</v>
      </c>
      <c r="J321" s="311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321" s="311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321" s="631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322" spans="1:12" s="229" customFormat="1" ht="15.6" customHeight="1" x14ac:dyDescent="0.2">
      <c r="A322" s="360"/>
      <c r="B322" s="577" t="s">
        <v>323</v>
      </c>
      <c r="C322" s="616" t="s">
        <v>277</v>
      </c>
      <c r="D322" s="305">
        <f t="shared" si="18"/>
        <v>0</v>
      </c>
      <c r="E322" s="309"/>
      <c r="F322" s="309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322" s="309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322" s="309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322" s="309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322" s="311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322" s="311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322" s="631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323" spans="1:12" s="229" customFormat="1" ht="15.6" customHeight="1" x14ac:dyDescent="0.2">
      <c r="A323" s="360"/>
      <c r="B323" s="577" t="s">
        <v>278</v>
      </c>
      <c r="C323" s="616" t="s">
        <v>612</v>
      </c>
      <c r="D323" s="305">
        <f t="shared" si="18"/>
        <v>20.880000000000003</v>
      </c>
      <c r="E323" s="309"/>
      <c r="F323" s="309">
        <f>'30.10.05'!F270+'31.10.03'!F270+'33.10.08'!F270+'33.10.21'!F270+'33.10.30'!F270+'33.10.31'!F270+'36.10.50'!F270+'37.10.01'!F270+'39.10.01'!F270+'39.10.50'!F270+'40.10.15'!F270+'43.10.10'!F270+'43.10.14'!F270+'43.10.33'!F270+A!F270+B!F270</f>
        <v>0</v>
      </c>
      <c r="G323" s="309">
        <f>'30.10.05'!G270+'31.10.03'!G270+'33.10.08'!G270+'33.10.21'!G270+'33.10.30'!G270+'33.10.31'!G270+'36.10.50'!G270+'37.10.01'!G270+'39.10.01'!G270+'39.10.50'!G270+'40.10.15'!G270+'43.10.10'!G270+'43.10.14'!G270+'43.10.33'!G270+A!G270+B!G270</f>
        <v>0</v>
      </c>
      <c r="H323" s="309">
        <f>'30.10.05'!H270+'31.10.03'!H270+'33.10.08'!H270+'33.10.21'!H270+'33.10.30'!H270+'33.10.31'!H270+'36.10.50'!H270+'37.10.01'!H270+'39.10.01'!H270+'39.10.50'!H270+'40.10.15'!H270+'43.10.10'!H270+'43.10.14'!H270+'43.10.33'!H270+A!H270+B!H270</f>
        <v>0</v>
      </c>
      <c r="I323" s="309">
        <f>'30.10.05'!I270+'31.10.03'!I270+'33.10.08'!I270+'33.10.21'!I270+'33.10.30'!I270+'33.10.31'!I270+'36.10.50'!I270+'37.10.01'!I270+'39.10.01'!I270+'39.10.50'!I270+'40.10.15'!I270+'43.10.10'!I270+'43.10.14'!I270+'43.10.33'!I270+A!I270+B!I270</f>
        <v>20.880000000000003</v>
      </c>
      <c r="J323" s="311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323" s="311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323" s="631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324" spans="1:12" s="229" customFormat="1" ht="15.6" customHeight="1" x14ac:dyDescent="0.2">
      <c r="A324" s="360" t="s">
        <v>613</v>
      </c>
      <c r="B324" s="577"/>
      <c r="C324" s="615" t="s">
        <v>182</v>
      </c>
      <c r="D324" s="305">
        <f t="shared" ref="D324:D340" si="23">F324+G324+H324+I324</f>
        <v>240</v>
      </c>
      <c r="E324" s="309"/>
      <c r="F324" s="309">
        <f>'30.10.05'!F271+'31.10.03'!F271+'33.10.08'!F271+'33.10.21'!F271+'33.10.30'!F271+'33.10.31'!F271+'36.10.50'!F271+'37.10.01'!F271+'39.10.01'!F271+'39.10.50'!F271+'40.10.15'!F271+'43.10.10'!F271+'43.10.14'!F271+'43.10.33'!F271+A!F271+B!F271</f>
        <v>0</v>
      </c>
      <c r="G324" s="309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324" s="309">
        <f>'30.10.05'!H271+'31.10.03'!H271+'33.10.08'!H271+'33.10.21'!H271+'33.10.30'!H271+'33.10.31'!H271+'36.10.50'!H271+'37.10.01'!H271+'39.10.01'!H271+'39.10.50'!H271+'40.10.15'!H271+'43.10.10'!H271+'43.10.14'!H271+'43.10.33'!H271+A!H271+B!H271</f>
        <v>240</v>
      </c>
      <c r="I324" s="309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324" s="311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324" s="311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324" s="631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325" spans="1:12" s="229" customFormat="1" ht="15.6" customHeight="1" x14ac:dyDescent="0.2">
      <c r="A325" s="360" t="s">
        <v>183</v>
      </c>
      <c r="B325" s="577"/>
      <c r="C325" s="615">
        <v>72</v>
      </c>
      <c r="D325" s="305">
        <f t="shared" si="23"/>
        <v>0</v>
      </c>
      <c r="E325" s="309"/>
      <c r="F325" s="309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325" s="309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325" s="309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325" s="309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325" s="311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325" s="311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325" s="631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326" spans="1:12" s="229" customFormat="1" ht="15.6" customHeight="1" x14ac:dyDescent="0.2">
      <c r="A326" s="619" t="s">
        <v>184</v>
      </c>
      <c r="B326" s="620"/>
      <c r="C326" s="615" t="s">
        <v>185</v>
      </c>
      <c r="D326" s="305">
        <f t="shared" si="23"/>
        <v>0</v>
      </c>
      <c r="E326" s="309"/>
      <c r="F326" s="309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326" s="309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326" s="309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326" s="309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326" s="311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326" s="311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326" s="631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327" spans="1:12" s="229" customFormat="1" ht="15.6" customHeight="1" x14ac:dyDescent="0.2">
      <c r="A327" s="619"/>
      <c r="B327" s="577" t="s">
        <v>282</v>
      </c>
      <c r="C327" s="578" t="s">
        <v>283</v>
      </c>
      <c r="D327" s="305">
        <f t="shared" si="23"/>
        <v>0</v>
      </c>
      <c r="E327" s="309"/>
      <c r="F327" s="309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327" s="309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327" s="309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327" s="309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327" s="311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327" s="311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327" s="631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328" spans="1:12" s="229" customFormat="1" ht="15.6" customHeight="1" x14ac:dyDescent="0.2">
      <c r="A328" s="619" t="s">
        <v>97</v>
      </c>
      <c r="B328" s="620"/>
      <c r="C328" s="621">
        <v>75</v>
      </c>
      <c r="D328" s="305">
        <f t="shared" si="23"/>
        <v>0</v>
      </c>
      <c r="E328" s="309"/>
      <c r="F328" s="309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328" s="309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328" s="309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328" s="309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328" s="311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328" s="311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328" s="631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329" spans="1:12" s="229" customFormat="1" ht="15.6" customHeight="1" x14ac:dyDescent="0.2">
      <c r="A329" s="576" t="s">
        <v>511</v>
      </c>
      <c r="B329" s="603"/>
      <c r="C329" s="362" t="s">
        <v>576</v>
      </c>
      <c r="D329" s="305">
        <f t="shared" si="23"/>
        <v>0</v>
      </c>
      <c r="E329" s="309"/>
      <c r="F329" s="309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329" s="309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329" s="309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329" s="309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329" s="311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329" s="311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329" s="631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330" spans="1:12" s="229" customFormat="1" ht="15.6" customHeight="1" x14ac:dyDescent="0.2">
      <c r="A330" s="576" t="s">
        <v>512</v>
      </c>
      <c r="B330" s="589"/>
      <c r="C330" s="362" t="s">
        <v>713</v>
      </c>
      <c r="D330" s="305">
        <f t="shared" si="23"/>
        <v>0</v>
      </c>
      <c r="E330" s="309"/>
      <c r="F330" s="309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330" s="309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330" s="309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330" s="309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330" s="311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330" s="311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330" s="631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331" spans="1:12" s="229" customFormat="1" ht="26.45" customHeight="1" x14ac:dyDescent="0.2">
      <c r="A331" s="895" t="s">
        <v>513</v>
      </c>
      <c r="B331" s="896"/>
      <c r="C331" s="362" t="s">
        <v>514</v>
      </c>
      <c r="D331" s="305">
        <f t="shared" si="23"/>
        <v>0</v>
      </c>
      <c r="E331" s="309"/>
      <c r="F331" s="309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331" s="309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331" s="309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331" s="309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331" s="311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331" s="311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331" s="631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332" spans="1:12" s="229" customFormat="1" ht="30.75" customHeight="1" x14ac:dyDescent="0.2">
      <c r="A332" s="917" t="s">
        <v>10</v>
      </c>
      <c r="B332" s="918"/>
      <c r="C332" s="362" t="s">
        <v>709</v>
      </c>
      <c r="D332" s="305">
        <f t="shared" si="23"/>
        <v>0</v>
      </c>
      <c r="E332" s="312"/>
      <c r="F332" s="312">
        <f t="shared" ref="F332:L333" si="24">F333</f>
        <v>0</v>
      </c>
      <c r="G332" s="312">
        <f t="shared" si="24"/>
        <v>0</v>
      </c>
      <c r="H332" s="312">
        <f t="shared" si="24"/>
        <v>0</v>
      </c>
      <c r="I332" s="312">
        <f t="shared" si="24"/>
        <v>0</v>
      </c>
      <c r="J332" s="632">
        <f t="shared" si="24"/>
        <v>0</v>
      </c>
      <c r="K332" s="632">
        <f t="shared" si="24"/>
        <v>0</v>
      </c>
      <c r="L332" s="633">
        <f t="shared" si="24"/>
        <v>0</v>
      </c>
    </row>
    <row r="333" spans="1:12" s="229" customFormat="1" ht="23.25" customHeight="1" x14ac:dyDescent="0.2">
      <c r="A333" s="943" t="s">
        <v>20</v>
      </c>
      <c r="B333" s="944"/>
      <c r="C333" s="362" t="s">
        <v>413</v>
      </c>
      <c r="D333" s="305">
        <f t="shared" si="23"/>
        <v>0</v>
      </c>
      <c r="E333" s="312"/>
      <c r="F333" s="312">
        <f t="shared" si="24"/>
        <v>0</v>
      </c>
      <c r="G333" s="312">
        <f t="shared" si="24"/>
        <v>0</v>
      </c>
      <c r="H333" s="312">
        <f t="shared" si="24"/>
        <v>0</v>
      </c>
      <c r="I333" s="312">
        <f t="shared" si="24"/>
        <v>0</v>
      </c>
      <c r="J333" s="632">
        <f t="shared" si="24"/>
        <v>0</v>
      </c>
      <c r="K333" s="632">
        <f t="shared" si="24"/>
        <v>0</v>
      </c>
      <c r="L333" s="633">
        <f t="shared" si="24"/>
        <v>0</v>
      </c>
    </row>
    <row r="334" spans="1:12" s="229" customFormat="1" ht="25.5" x14ac:dyDescent="0.2">
      <c r="A334" s="360"/>
      <c r="B334" s="604" t="s">
        <v>391</v>
      </c>
      <c r="C334" s="362" t="s">
        <v>390</v>
      </c>
      <c r="D334" s="305">
        <f t="shared" si="23"/>
        <v>0</v>
      </c>
      <c r="E334" s="312"/>
      <c r="F334" s="309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334" s="309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334" s="309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334" s="309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334" s="311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334" s="311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334" s="631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335" spans="1:12" s="229" customFormat="1" ht="33.6" customHeight="1" x14ac:dyDescent="0.2">
      <c r="A335" s="360"/>
      <c r="B335" s="604" t="s">
        <v>21</v>
      </c>
      <c r="C335" s="362" t="s">
        <v>22</v>
      </c>
      <c r="D335" s="305">
        <f t="shared" si="23"/>
        <v>0</v>
      </c>
      <c r="E335" s="312"/>
      <c r="F335" s="309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335" s="309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335" s="309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335" s="309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335" s="311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335" s="311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335" s="631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336" spans="1:12" s="229" customFormat="1" ht="16.899999999999999" customHeight="1" x14ac:dyDescent="0.2">
      <c r="A336" s="360" t="s">
        <v>9</v>
      </c>
      <c r="B336" s="361"/>
      <c r="C336" s="362" t="s">
        <v>133</v>
      </c>
      <c r="D336" s="305">
        <f t="shared" si="23"/>
        <v>0</v>
      </c>
      <c r="E336" s="309"/>
      <c r="F336" s="309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336" s="309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336" s="309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336" s="309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336" s="311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336" s="311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336" s="631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337" spans="1:12" s="229" customFormat="1" ht="16.899999999999999" customHeight="1" x14ac:dyDescent="0.2">
      <c r="A337" s="360" t="s">
        <v>549</v>
      </c>
      <c r="B337" s="361"/>
      <c r="C337" s="362" t="s">
        <v>524</v>
      </c>
      <c r="D337" s="305">
        <f t="shared" si="23"/>
        <v>0</v>
      </c>
      <c r="E337" s="309"/>
      <c r="F337" s="309">
        <f t="shared" ref="F337:L337" si="25">F338</f>
        <v>0</v>
      </c>
      <c r="G337" s="309">
        <f t="shared" si="25"/>
        <v>0</v>
      </c>
      <c r="H337" s="309">
        <f t="shared" si="25"/>
        <v>0</v>
      </c>
      <c r="I337" s="309">
        <f t="shared" si="25"/>
        <v>0</v>
      </c>
      <c r="J337" s="311">
        <f t="shared" si="25"/>
        <v>0</v>
      </c>
      <c r="K337" s="311">
        <f t="shared" si="25"/>
        <v>0</v>
      </c>
      <c r="L337" s="631">
        <f t="shared" si="25"/>
        <v>0</v>
      </c>
    </row>
    <row r="338" spans="1:12" s="229" customFormat="1" ht="14.25" x14ac:dyDescent="0.2">
      <c r="A338" s="600"/>
      <c r="B338" s="607" t="s">
        <v>633</v>
      </c>
      <c r="C338" s="578" t="s">
        <v>526</v>
      </c>
      <c r="D338" s="305">
        <f t="shared" si="23"/>
        <v>0</v>
      </c>
      <c r="E338" s="309"/>
      <c r="F338" s="309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338" s="309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338" s="309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338" s="309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338" s="311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338" s="311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338" s="631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339" spans="1:12" s="251" customFormat="1" ht="15" x14ac:dyDescent="0.25">
      <c r="A339" s="605" t="s">
        <v>550</v>
      </c>
      <c r="B339" s="606"/>
      <c r="C339" s="362" t="s">
        <v>527</v>
      </c>
      <c r="D339" s="305">
        <f t="shared" si="23"/>
        <v>0</v>
      </c>
      <c r="E339" s="313"/>
      <c r="F339" s="313">
        <f t="shared" ref="F339:L339" si="26">F340</f>
        <v>0</v>
      </c>
      <c r="G339" s="313">
        <f t="shared" si="26"/>
        <v>0</v>
      </c>
      <c r="H339" s="313">
        <f t="shared" si="26"/>
        <v>0</v>
      </c>
      <c r="I339" s="313">
        <f t="shared" si="26"/>
        <v>0</v>
      </c>
      <c r="J339" s="634">
        <f t="shared" si="26"/>
        <v>0</v>
      </c>
      <c r="K339" s="634">
        <f t="shared" si="26"/>
        <v>0</v>
      </c>
      <c r="L339" s="635">
        <f t="shared" si="26"/>
        <v>0</v>
      </c>
    </row>
    <row r="340" spans="1:12" s="229" customFormat="1" ht="15" thickBot="1" x14ac:dyDescent="0.25">
      <c r="A340" s="622"/>
      <c r="B340" s="623" t="s">
        <v>67</v>
      </c>
      <c r="C340" s="624" t="s">
        <v>529</v>
      </c>
      <c r="D340" s="315">
        <f t="shared" si="23"/>
        <v>0</v>
      </c>
      <c r="E340" s="316"/>
      <c r="F340" s="316">
        <f>'30.10.05'!F287+'31.10.03'!F287+'33.10.08'!F287+'33.10.21'!F287+'33.10.30'!F287+'33.10.31'!F287+'36.10.50'!F287+'37.10.01'!F287+'39.10.01'!F287+'39.10.50'!F287+'40.10.15'!F287+'43.10.10'!F287+'43.10.14'!F287+A!F287+B!F287</f>
        <v>0</v>
      </c>
      <c r="G340" s="316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340" s="316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340" s="316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340" s="638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340" s="638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340" s="639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341" spans="1:12" x14ac:dyDescent="0.2">
      <c r="A341" s="150"/>
      <c r="B341" s="391"/>
      <c r="C341" s="150"/>
      <c r="J341" s="150"/>
      <c r="K341" s="150"/>
      <c r="L341" s="150"/>
    </row>
    <row r="342" spans="1:12" ht="25.5" x14ac:dyDescent="0.2">
      <c r="A342" s="392" t="s">
        <v>553</v>
      </c>
      <c r="B342" s="393" t="s">
        <v>672</v>
      </c>
      <c r="C342" s="393"/>
      <c r="J342" s="150"/>
      <c r="K342" s="150"/>
      <c r="L342" s="150"/>
    </row>
    <row r="343" spans="1:12" x14ac:dyDescent="0.2">
      <c r="A343" s="392"/>
      <c r="B343" s="393"/>
      <c r="C343" s="393"/>
      <c r="J343" s="150"/>
      <c r="K343" s="150"/>
      <c r="L343" s="150"/>
    </row>
    <row r="344" spans="1:12" ht="15" x14ac:dyDescent="0.25">
      <c r="A344" s="729" t="s">
        <v>724</v>
      </c>
      <c r="B344" s="729"/>
      <c r="C344" s="150"/>
      <c r="F344" s="183" t="s">
        <v>791</v>
      </c>
      <c r="I344" s="182" t="s">
        <v>793</v>
      </c>
      <c r="J344" s="150"/>
      <c r="K344" s="150"/>
      <c r="L344" s="150"/>
    </row>
    <row r="345" spans="1:12" ht="14.25" x14ac:dyDescent="0.2">
      <c r="A345" s="810" t="s">
        <v>767</v>
      </c>
      <c r="B345" s="810"/>
      <c r="C345" s="150"/>
      <c r="F345" s="1" t="s">
        <v>790</v>
      </c>
      <c r="I345" s="3" t="s">
        <v>844</v>
      </c>
      <c r="J345" s="150"/>
      <c r="K345" s="150"/>
      <c r="L345" s="150"/>
    </row>
    <row r="346" spans="1:12" x14ac:dyDescent="0.2">
      <c r="A346" s="810" t="s">
        <v>768</v>
      </c>
      <c r="B346" s="810"/>
      <c r="C346" s="150"/>
      <c r="F346" s="1" t="s">
        <v>769</v>
      </c>
      <c r="J346" s="150"/>
      <c r="K346" s="150"/>
      <c r="L346" s="150"/>
    </row>
    <row r="347" spans="1:12" ht="29.25" customHeight="1" x14ac:dyDescent="0.2">
      <c r="A347" s="394"/>
      <c r="B347" s="394" t="s">
        <v>469</v>
      </c>
      <c r="C347" s="317"/>
      <c r="D347" s="2"/>
      <c r="E347" s="2"/>
      <c r="F347" s="2"/>
      <c r="G347" s="2"/>
      <c r="H347" s="2"/>
    </row>
    <row r="348" spans="1:12" x14ac:dyDescent="0.2">
      <c r="A348" s="809"/>
      <c r="B348" s="809"/>
      <c r="C348" s="2"/>
      <c r="D348" s="2"/>
      <c r="E348" s="2"/>
      <c r="F348" s="2"/>
      <c r="G348" s="2"/>
      <c r="H348" s="2"/>
    </row>
  </sheetData>
  <mergeCells count="80">
    <mergeCell ref="A297:B297"/>
    <mergeCell ref="A301:B301"/>
    <mergeCell ref="A305:B305"/>
    <mergeCell ref="A309:B309"/>
    <mergeCell ref="A313:B313"/>
    <mergeCell ref="A248:B248"/>
    <mergeCell ref="A333:B333"/>
    <mergeCell ref="A256:B256"/>
    <mergeCell ref="A260:B260"/>
    <mergeCell ref="A331:B331"/>
    <mergeCell ref="A332:B332"/>
    <mergeCell ref="A252:B252"/>
    <mergeCell ref="A264:B264"/>
    <mergeCell ref="A265:B265"/>
    <mergeCell ref="A269:B269"/>
    <mergeCell ref="A273:B273"/>
    <mergeCell ref="A277:B277"/>
    <mergeCell ref="A281:B281"/>
    <mergeCell ref="A285:B285"/>
    <mergeCell ref="A289:B289"/>
    <mergeCell ref="A293:B293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348:B348"/>
    <mergeCell ref="A344:B344"/>
    <mergeCell ref="A345:B345"/>
    <mergeCell ref="A157:B157"/>
    <mergeCell ref="A160:B160"/>
    <mergeCell ref="A168:B168"/>
    <mergeCell ref="A171:B171"/>
    <mergeCell ref="A346:B346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10" manualBreakCount="10">
    <brk id="34" max="11" man="1"/>
    <brk id="68" max="11" man="1"/>
    <brk id="97" max="11" man="1"/>
    <brk id="124" max="11" man="1"/>
    <brk id="145" max="11" man="1"/>
    <brk id="175" max="11" man="1"/>
    <brk id="200" max="16383" man="1"/>
    <brk id="231" max="11" man="1"/>
    <brk id="288" max="11" man="1"/>
    <brk id="315" max="11" man="1"/>
  </rowBreaks>
  <ignoredErrors>
    <ignoredError sqref="F338:L338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825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4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1" t="s">
        <v>824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2020</v>
      </c>
      <c r="K10" s="693">
        <v>2021</v>
      </c>
      <c r="L10" s="695">
        <v>2022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5"/>
      <c r="J17" s="135"/>
      <c r="K17" s="135"/>
      <c r="L17" s="140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123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x14ac:dyDescent="0.2">
      <c r="A291" s="729" t="s">
        <v>724</v>
      </c>
      <c r="B291" s="729"/>
      <c r="C291" s="150"/>
      <c r="F291" s="148" t="s">
        <v>725</v>
      </c>
      <c r="J291" s="150"/>
      <c r="K291" s="150"/>
      <c r="L291" s="150"/>
    </row>
    <row r="292" spans="1:12" x14ac:dyDescent="0.2">
      <c r="A292" s="810" t="s">
        <v>767</v>
      </c>
      <c r="B292" s="810"/>
      <c r="C292" s="150"/>
      <c r="J292" s="150"/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  <c r="J294" s="150"/>
      <c r="K294" s="150"/>
      <c r="L294" s="150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37" zoomScaleNormal="75" zoomScaleSheetLayoutView="100" workbookViewId="0">
      <selection activeCell="G55" sqref="G55"/>
    </sheetView>
  </sheetViews>
  <sheetFormatPr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s="1" customFormat="1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s="1" customFormat="1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s="1" customFormat="1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6"/>
      <c r="K5" s="156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6"/>
      <c r="K6" s="156"/>
      <c r="L6" s="156"/>
    </row>
    <row r="7" spans="1:12" s="8" customFormat="1" x14ac:dyDescent="0.2">
      <c r="A7" s="156"/>
      <c r="B7" s="763" t="s">
        <v>776</v>
      </c>
      <c r="C7" s="764"/>
      <c r="D7" s="764"/>
      <c r="E7" s="764"/>
      <c r="F7" s="764"/>
      <c r="G7" s="764"/>
      <c r="H7" s="764"/>
      <c r="I7" s="764"/>
      <c r="J7" s="157"/>
      <c r="K7" s="157"/>
      <c r="L7" s="157"/>
    </row>
    <row r="8" spans="1:12" ht="13.5" thickBot="1" x14ac:dyDescent="0.25">
      <c r="A8" s="157"/>
      <c r="B8" s="158"/>
      <c r="C8" s="158"/>
      <c r="D8" s="158"/>
      <c r="E8" s="158"/>
      <c r="F8" s="158"/>
      <c r="G8" s="158"/>
      <c r="H8" s="741"/>
      <c r="I8" s="741"/>
      <c r="J8" s="741" t="s">
        <v>728</v>
      </c>
      <c r="K8" s="741"/>
      <c r="L8" s="154"/>
    </row>
    <row r="9" spans="1:12" s="156" customFormat="1" ht="18.75" customHeight="1" x14ac:dyDescent="0.2">
      <c r="A9" s="698" t="s">
        <v>658</v>
      </c>
      <c r="B9" s="742"/>
      <c r="C9" s="707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6" customFormat="1" ht="20.25" customHeight="1" x14ac:dyDescent="0.2">
      <c r="A10" s="743"/>
      <c r="B10" s="744"/>
      <c r="C10" s="748"/>
      <c r="D10" s="761" t="s">
        <v>692</v>
      </c>
      <c r="E10" s="761"/>
      <c r="F10" s="692" t="s">
        <v>693</v>
      </c>
      <c r="G10" s="692"/>
      <c r="H10" s="692"/>
      <c r="I10" s="762"/>
      <c r="J10" s="693">
        <v>2022</v>
      </c>
      <c r="K10" s="693">
        <v>2023</v>
      </c>
      <c r="L10" s="695">
        <v>2024</v>
      </c>
    </row>
    <row r="11" spans="1:12" s="156" customFormat="1" ht="42.75" customHeight="1" thickBot="1" x14ac:dyDescent="0.25">
      <c r="A11" s="745"/>
      <c r="B11" s="746"/>
      <c r="C11" s="749"/>
      <c r="D11" s="274" t="s">
        <v>694</v>
      </c>
      <c r="E11" s="267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4"/>
      <c r="K11" s="694"/>
      <c r="L11" s="696"/>
    </row>
    <row r="12" spans="1:12" s="92" customFormat="1" ht="41.25" customHeight="1" x14ac:dyDescent="0.2">
      <c r="A12" s="757" t="s">
        <v>764</v>
      </c>
      <c r="B12" s="758"/>
      <c r="C12" s="395"/>
      <c r="D12" s="97">
        <f>F12+G12+H12+I12</f>
        <v>6</v>
      </c>
      <c r="E12" s="122"/>
      <c r="F12" s="119">
        <f t="shared" ref="F12:L12" si="0">F13+F188</f>
        <v>0</v>
      </c>
      <c r="G12" s="119">
        <f t="shared" si="0"/>
        <v>3</v>
      </c>
      <c r="H12" s="119">
        <f t="shared" si="0"/>
        <v>0</v>
      </c>
      <c r="I12" s="119">
        <f t="shared" si="0"/>
        <v>3</v>
      </c>
      <c r="J12" s="523">
        <f t="shared" si="0"/>
        <v>0</v>
      </c>
      <c r="K12" s="523">
        <f t="shared" si="0"/>
        <v>0</v>
      </c>
      <c r="L12" s="524">
        <f t="shared" si="0"/>
        <v>0</v>
      </c>
    </row>
    <row r="13" spans="1:12" s="92" customFormat="1" ht="20.25" customHeight="1" x14ac:dyDescent="0.2">
      <c r="A13" s="765" t="s">
        <v>711</v>
      </c>
      <c r="B13" s="766"/>
      <c r="C13" s="396"/>
      <c r="D13" s="97">
        <f t="shared" ref="D13:D78" si="1">F13+G13+H13+I13</f>
        <v>6</v>
      </c>
      <c r="E13" s="106"/>
      <c r="F13" s="120">
        <f>F14+F152+F180</f>
        <v>0</v>
      </c>
      <c r="G13" s="120">
        <f t="shared" ref="G13:L13" si="2">G14+G152+G180</f>
        <v>3</v>
      </c>
      <c r="H13" s="120">
        <f t="shared" si="2"/>
        <v>0</v>
      </c>
      <c r="I13" s="120">
        <f t="shared" si="2"/>
        <v>3</v>
      </c>
      <c r="J13" s="106">
        <f t="shared" si="2"/>
        <v>0</v>
      </c>
      <c r="K13" s="106">
        <f t="shared" si="2"/>
        <v>0</v>
      </c>
      <c r="L13" s="106">
        <f t="shared" si="2"/>
        <v>0</v>
      </c>
    </row>
    <row r="14" spans="1:12" s="92" customFormat="1" ht="19.5" customHeight="1" x14ac:dyDescent="0.25">
      <c r="A14" s="526" t="s">
        <v>313</v>
      </c>
      <c r="B14" s="527"/>
      <c r="C14" s="337" t="s">
        <v>314</v>
      </c>
      <c r="D14" s="97">
        <f t="shared" si="1"/>
        <v>6</v>
      </c>
      <c r="E14" s="107"/>
      <c r="F14" s="121">
        <f t="shared" ref="F14:L14" si="3">F15+F48</f>
        <v>0</v>
      </c>
      <c r="G14" s="121">
        <f t="shared" si="3"/>
        <v>3</v>
      </c>
      <c r="H14" s="121">
        <f t="shared" si="3"/>
        <v>0</v>
      </c>
      <c r="I14" s="121">
        <f t="shared" si="3"/>
        <v>3</v>
      </c>
      <c r="J14" s="107">
        <f t="shared" si="3"/>
        <v>0</v>
      </c>
      <c r="K14" s="107">
        <f t="shared" si="3"/>
        <v>0</v>
      </c>
      <c r="L14" s="463">
        <f t="shared" si="3"/>
        <v>0</v>
      </c>
    </row>
    <row r="15" spans="1:12" s="93" customFormat="1" ht="33.75" customHeight="1" x14ac:dyDescent="0.25">
      <c r="A15" s="769" t="s">
        <v>673</v>
      </c>
      <c r="B15" s="770"/>
      <c r="C15" s="528" t="s">
        <v>315</v>
      </c>
      <c r="D15" s="97">
        <f t="shared" si="1"/>
        <v>0</v>
      </c>
      <c r="E15" s="108"/>
      <c r="F15" s="118">
        <f>F16+F33+F40</f>
        <v>0</v>
      </c>
      <c r="G15" s="118">
        <f t="shared" ref="G15:L15" si="4">G16+G33+G40</f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92" customFormat="1" ht="29.25" customHeight="1" x14ac:dyDescent="0.25">
      <c r="A16" s="755" t="s">
        <v>305</v>
      </c>
      <c r="B16" s="756"/>
      <c r="C16" s="337" t="s">
        <v>192</v>
      </c>
      <c r="D16" s="97">
        <f t="shared" si="1"/>
        <v>0</v>
      </c>
      <c r="E16" s="110"/>
      <c r="F16" s="115">
        <f t="shared" ref="F16:L16" si="5">SUM(F17:F32)</f>
        <v>0</v>
      </c>
      <c r="G16" s="115">
        <f t="shared" si="5"/>
        <v>0</v>
      </c>
      <c r="H16" s="115">
        <f t="shared" si="5"/>
        <v>0</v>
      </c>
      <c r="I16" s="115">
        <f t="shared" si="5"/>
        <v>0</v>
      </c>
      <c r="J16" s="110">
        <f t="shared" si="5"/>
        <v>0</v>
      </c>
      <c r="K16" s="110">
        <f t="shared" si="5"/>
        <v>0</v>
      </c>
      <c r="L16" s="111">
        <f t="shared" si="5"/>
        <v>0</v>
      </c>
    </row>
    <row r="17" spans="1:12" s="92" customFormat="1" ht="15" customHeight="1" x14ac:dyDescent="0.2">
      <c r="A17" s="529"/>
      <c r="B17" s="408" t="s">
        <v>193</v>
      </c>
      <c r="C17" s="335" t="s">
        <v>194</v>
      </c>
      <c r="D17" s="97">
        <f t="shared" si="1"/>
        <v>0</v>
      </c>
      <c r="E17" s="110"/>
      <c r="F17" s="110"/>
      <c r="G17" s="110"/>
      <c r="H17" s="110"/>
      <c r="I17" s="128"/>
      <c r="J17" s="112"/>
      <c r="K17" s="129"/>
      <c r="L17" s="113"/>
    </row>
    <row r="18" spans="1:12" s="94" customFormat="1" ht="15" customHeight="1" x14ac:dyDescent="0.2">
      <c r="A18" s="530"/>
      <c r="B18" s="408" t="s">
        <v>195</v>
      </c>
      <c r="C18" s="335" t="s">
        <v>196</v>
      </c>
      <c r="D18" s="97">
        <f t="shared" si="1"/>
        <v>0</v>
      </c>
      <c r="E18" s="123"/>
      <c r="F18" s="159"/>
      <c r="G18" s="159"/>
      <c r="H18" s="159"/>
      <c r="I18" s="160"/>
      <c r="J18" s="112"/>
      <c r="K18" s="129"/>
      <c r="L18" s="113"/>
    </row>
    <row r="19" spans="1:12" s="94" customFormat="1" ht="15" customHeight="1" x14ac:dyDescent="0.2">
      <c r="A19" s="530"/>
      <c r="B19" s="408" t="s">
        <v>264</v>
      </c>
      <c r="C19" s="335" t="s">
        <v>265</v>
      </c>
      <c r="D19" s="97">
        <f t="shared" si="1"/>
        <v>0</v>
      </c>
      <c r="E19" s="123"/>
      <c r="F19" s="159"/>
      <c r="G19" s="159"/>
      <c r="H19" s="159"/>
      <c r="I19" s="160"/>
      <c r="J19" s="112"/>
      <c r="K19" s="129"/>
      <c r="L19" s="113"/>
    </row>
    <row r="20" spans="1:12" s="92" customFormat="1" ht="15" customHeight="1" x14ac:dyDescent="0.2">
      <c r="A20" s="529"/>
      <c r="B20" s="408" t="s">
        <v>266</v>
      </c>
      <c r="C20" s="335" t="s">
        <v>267</v>
      </c>
      <c r="D20" s="97">
        <f t="shared" si="1"/>
        <v>0</v>
      </c>
      <c r="E20" s="110"/>
      <c r="F20" s="131"/>
      <c r="G20" s="131"/>
      <c r="H20" s="131"/>
      <c r="I20" s="132"/>
      <c r="J20" s="112"/>
      <c r="K20" s="129"/>
      <c r="L20" s="113"/>
    </row>
    <row r="21" spans="1:12" s="92" customFormat="1" ht="15" customHeight="1" x14ac:dyDescent="0.2">
      <c r="A21" s="529"/>
      <c r="B21" s="408" t="s">
        <v>268</v>
      </c>
      <c r="C21" s="335" t="s">
        <v>269</v>
      </c>
      <c r="D21" s="97">
        <f t="shared" si="1"/>
        <v>0</v>
      </c>
      <c r="E21" s="110"/>
      <c r="F21" s="131"/>
      <c r="G21" s="131"/>
      <c r="H21" s="131"/>
      <c r="I21" s="132"/>
      <c r="J21" s="112"/>
      <c r="K21" s="129"/>
      <c r="L21" s="113"/>
    </row>
    <row r="22" spans="1:12" s="92" customFormat="1" ht="15" customHeight="1" x14ac:dyDescent="0.2">
      <c r="A22" s="529"/>
      <c r="B22" s="408" t="s">
        <v>270</v>
      </c>
      <c r="C22" s="335" t="s">
        <v>271</v>
      </c>
      <c r="D22" s="97">
        <f t="shared" si="1"/>
        <v>0</v>
      </c>
      <c r="E22" s="110"/>
      <c r="F22" s="110"/>
      <c r="G22" s="110"/>
      <c r="H22" s="110"/>
      <c r="I22" s="128"/>
      <c r="J22" s="112"/>
      <c r="K22" s="129"/>
      <c r="L22" s="113"/>
    </row>
    <row r="23" spans="1:12" s="92" customFormat="1" ht="15" customHeight="1" x14ac:dyDescent="0.2">
      <c r="A23" s="529"/>
      <c r="B23" s="408" t="s">
        <v>272</v>
      </c>
      <c r="C23" s="335" t="s">
        <v>273</v>
      </c>
      <c r="D23" s="97">
        <f t="shared" si="1"/>
        <v>0</v>
      </c>
      <c r="E23" s="110"/>
      <c r="F23" s="131"/>
      <c r="G23" s="131"/>
      <c r="H23" s="131"/>
      <c r="I23" s="132"/>
      <c r="J23" s="112"/>
      <c r="K23" s="129"/>
      <c r="L23" s="113"/>
    </row>
    <row r="24" spans="1:12" s="92" customFormat="1" ht="15" customHeight="1" x14ac:dyDescent="0.2">
      <c r="A24" s="529"/>
      <c r="B24" s="408" t="s">
        <v>298</v>
      </c>
      <c r="C24" s="335" t="s">
        <v>299</v>
      </c>
      <c r="D24" s="97">
        <f t="shared" si="1"/>
        <v>0</v>
      </c>
      <c r="E24" s="110"/>
      <c r="F24" s="110"/>
      <c r="G24" s="110"/>
      <c r="H24" s="110"/>
      <c r="I24" s="128"/>
      <c r="J24" s="112"/>
      <c r="K24" s="129"/>
      <c r="L24" s="113"/>
    </row>
    <row r="25" spans="1:12" s="92" customFormat="1" ht="15" customHeight="1" x14ac:dyDescent="0.2">
      <c r="A25" s="529"/>
      <c r="B25" s="408" t="s">
        <v>300</v>
      </c>
      <c r="C25" s="335" t="s">
        <v>301</v>
      </c>
      <c r="D25" s="97">
        <f t="shared" si="1"/>
        <v>0</v>
      </c>
      <c r="E25" s="110"/>
      <c r="F25" s="110"/>
      <c r="G25" s="110"/>
      <c r="H25" s="110"/>
      <c r="I25" s="128"/>
      <c r="J25" s="112"/>
      <c r="K25" s="129"/>
      <c r="L25" s="113"/>
    </row>
    <row r="26" spans="1:12" s="92" customFormat="1" ht="15" customHeight="1" x14ac:dyDescent="0.2">
      <c r="A26" s="529"/>
      <c r="B26" s="408" t="s">
        <v>302</v>
      </c>
      <c r="C26" s="335" t="s">
        <v>303</v>
      </c>
      <c r="D26" s="97">
        <f t="shared" si="1"/>
        <v>0</v>
      </c>
      <c r="E26" s="110"/>
      <c r="F26" s="110"/>
      <c r="G26" s="110"/>
      <c r="H26" s="110"/>
      <c r="I26" s="128"/>
      <c r="J26" s="112"/>
      <c r="K26" s="129"/>
      <c r="L26" s="113"/>
    </row>
    <row r="27" spans="1:12" s="92" customFormat="1" ht="15" customHeight="1" x14ac:dyDescent="0.2">
      <c r="A27" s="336"/>
      <c r="B27" s="334" t="s">
        <v>614</v>
      </c>
      <c r="C27" s="335" t="s">
        <v>615</v>
      </c>
      <c r="D27" s="97">
        <f t="shared" si="1"/>
        <v>0</v>
      </c>
      <c r="E27" s="110"/>
      <c r="F27" s="110"/>
      <c r="G27" s="110"/>
      <c r="H27" s="110"/>
      <c r="I27" s="128"/>
      <c r="J27" s="112"/>
      <c r="K27" s="129"/>
      <c r="L27" s="113"/>
    </row>
    <row r="28" spans="1:12" s="92" customFormat="1" ht="15" customHeight="1" x14ac:dyDescent="0.2">
      <c r="A28" s="336"/>
      <c r="B28" s="334" t="s">
        <v>616</v>
      </c>
      <c r="C28" s="335" t="s">
        <v>186</v>
      </c>
      <c r="D28" s="97">
        <f t="shared" si="1"/>
        <v>0</v>
      </c>
      <c r="E28" s="110"/>
      <c r="F28" s="110"/>
      <c r="G28" s="110"/>
      <c r="H28" s="110"/>
      <c r="I28" s="128"/>
      <c r="J28" s="112"/>
      <c r="K28" s="129"/>
      <c r="L28" s="113"/>
    </row>
    <row r="29" spans="1:12" s="92" customFormat="1" ht="15" customHeight="1" x14ac:dyDescent="0.2">
      <c r="A29" s="336"/>
      <c r="B29" s="334" t="s">
        <v>121</v>
      </c>
      <c r="C29" s="335" t="s">
        <v>122</v>
      </c>
      <c r="D29" s="97">
        <f t="shared" si="1"/>
        <v>0</v>
      </c>
      <c r="E29" s="110"/>
      <c r="F29" s="110"/>
      <c r="G29" s="110"/>
      <c r="H29" s="110"/>
      <c r="I29" s="128"/>
      <c r="J29" s="112"/>
      <c r="K29" s="129"/>
      <c r="L29" s="113"/>
    </row>
    <row r="30" spans="1:12" s="92" customFormat="1" ht="15" customHeight="1" x14ac:dyDescent="0.2">
      <c r="A30" s="336"/>
      <c r="B30" s="334" t="s">
        <v>822</v>
      </c>
      <c r="C30" s="335" t="s">
        <v>821</v>
      </c>
      <c r="D30" s="97">
        <f t="shared" si="1"/>
        <v>0</v>
      </c>
      <c r="E30" s="110"/>
      <c r="F30" s="110"/>
      <c r="G30" s="110"/>
      <c r="H30" s="110"/>
      <c r="I30" s="128"/>
      <c r="J30" s="112"/>
      <c r="K30" s="129"/>
      <c r="L30" s="11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1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92" customFormat="1" ht="15" customHeight="1" x14ac:dyDescent="0.2">
      <c r="A32" s="336"/>
      <c r="B32" s="408" t="s">
        <v>124</v>
      </c>
      <c r="C32" s="335" t="s">
        <v>125</v>
      </c>
      <c r="D32" s="97">
        <f t="shared" si="1"/>
        <v>0</v>
      </c>
      <c r="E32" s="110"/>
      <c r="F32" s="110"/>
      <c r="G32" s="110"/>
      <c r="H32" s="110"/>
      <c r="I32" s="128"/>
      <c r="J32" s="112"/>
      <c r="K32" s="129"/>
      <c r="L32" s="113"/>
    </row>
    <row r="33" spans="1:12" s="92" customFormat="1" ht="17.25" customHeight="1" x14ac:dyDescent="0.25">
      <c r="A33" s="336" t="s">
        <v>156</v>
      </c>
      <c r="B33" s="408"/>
      <c r="C33" s="337" t="s">
        <v>126</v>
      </c>
      <c r="D33" s="313">
        <f>SUM(D34:D39)</f>
        <v>0</v>
      </c>
      <c r="E33" s="110"/>
      <c r="F33" s="115">
        <f>SUM(F34:F39)</f>
        <v>0</v>
      </c>
      <c r="G33" s="115">
        <f t="shared" ref="G33:L33" si="6">SUM(G34:G39)</f>
        <v>0</v>
      </c>
      <c r="H33" s="115">
        <f t="shared" si="6"/>
        <v>0</v>
      </c>
      <c r="I33" s="115">
        <f t="shared" si="6"/>
        <v>0</v>
      </c>
      <c r="J33" s="110">
        <f t="shared" si="6"/>
        <v>0</v>
      </c>
      <c r="K33" s="110">
        <f t="shared" si="6"/>
        <v>0</v>
      </c>
      <c r="L33" s="111">
        <f t="shared" si="6"/>
        <v>0</v>
      </c>
    </row>
    <row r="34" spans="1:12" s="92" customFormat="1" ht="15" customHeight="1" x14ac:dyDescent="0.2">
      <c r="A34" s="336"/>
      <c r="B34" s="408" t="s">
        <v>14</v>
      </c>
      <c r="C34" s="335" t="s">
        <v>127</v>
      </c>
      <c r="D34" s="97">
        <f t="shared" si="1"/>
        <v>0</v>
      </c>
      <c r="E34" s="110"/>
      <c r="F34" s="110"/>
      <c r="G34" s="110"/>
      <c r="H34" s="110"/>
      <c r="I34" s="128"/>
      <c r="J34" s="112"/>
      <c r="K34" s="129"/>
      <c r="L34" s="113"/>
    </row>
    <row r="35" spans="1:12" s="92" customFormat="1" ht="15" customHeight="1" x14ac:dyDescent="0.2">
      <c r="A35" s="336"/>
      <c r="B35" s="408" t="s">
        <v>820</v>
      </c>
      <c r="C35" s="335" t="s">
        <v>515</v>
      </c>
      <c r="D35" s="97">
        <f t="shared" si="1"/>
        <v>0</v>
      </c>
      <c r="E35" s="110"/>
      <c r="F35" s="110"/>
      <c r="G35" s="110"/>
      <c r="H35" s="110"/>
      <c r="I35" s="128"/>
      <c r="J35" s="112"/>
      <c r="K35" s="129"/>
      <c r="L35" s="113"/>
    </row>
    <row r="36" spans="1:12" s="92" customFormat="1" ht="15" customHeight="1" x14ac:dyDescent="0.2">
      <c r="A36" s="336"/>
      <c r="B36" s="408" t="s">
        <v>516</v>
      </c>
      <c r="C36" s="335" t="s">
        <v>517</v>
      </c>
      <c r="D36" s="97">
        <f t="shared" si="1"/>
        <v>0</v>
      </c>
      <c r="E36" s="110"/>
      <c r="F36" s="110"/>
      <c r="G36" s="110"/>
      <c r="H36" s="110"/>
      <c r="I36" s="128"/>
      <c r="J36" s="112"/>
      <c r="K36" s="129"/>
      <c r="L36" s="113"/>
    </row>
    <row r="37" spans="1:12" s="92" customFormat="1" ht="15" customHeight="1" x14ac:dyDescent="0.2">
      <c r="A37" s="336"/>
      <c r="B37" s="408" t="s">
        <v>518</v>
      </c>
      <c r="C37" s="335" t="s">
        <v>519</v>
      </c>
      <c r="D37" s="97">
        <f t="shared" si="1"/>
        <v>0</v>
      </c>
      <c r="E37" s="110"/>
      <c r="F37" s="110"/>
      <c r="G37" s="110"/>
      <c r="H37" s="110"/>
      <c r="I37" s="128"/>
      <c r="J37" s="112"/>
      <c r="K37" s="129"/>
      <c r="L37" s="113"/>
    </row>
    <row r="38" spans="1:12" s="92" customFormat="1" ht="15" customHeight="1" x14ac:dyDescent="0.2">
      <c r="A38" s="336"/>
      <c r="B38" s="334" t="s">
        <v>812</v>
      </c>
      <c r="C38" s="335" t="s">
        <v>811</v>
      </c>
      <c r="D38" s="97">
        <f t="shared" si="1"/>
        <v>0</v>
      </c>
      <c r="E38" s="110"/>
      <c r="F38" s="110"/>
      <c r="G38" s="110"/>
      <c r="H38" s="110"/>
      <c r="I38" s="128"/>
      <c r="J38" s="112"/>
      <c r="K38" s="129"/>
      <c r="L38" s="113"/>
    </row>
    <row r="39" spans="1:12" s="92" customFormat="1" ht="15" customHeight="1" x14ac:dyDescent="0.2">
      <c r="A39" s="529"/>
      <c r="B39" s="408" t="s">
        <v>772</v>
      </c>
      <c r="C39" s="335" t="s">
        <v>773</v>
      </c>
      <c r="D39" s="97">
        <f t="shared" si="1"/>
        <v>0</v>
      </c>
      <c r="E39" s="110"/>
      <c r="F39" s="110"/>
      <c r="G39" s="110"/>
      <c r="H39" s="110"/>
      <c r="I39" s="128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97">
        <f t="shared" si="1"/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92" customFormat="1" ht="15.6" customHeight="1" x14ac:dyDescent="0.2">
      <c r="A41" s="336"/>
      <c r="B41" s="334" t="s">
        <v>579</v>
      </c>
      <c r="C41" s="335" t="s">
        <v>580</v>
      </c>
      <c r="D41" s="97">
        <f t="shared" si="1"/>
        <v>0</v>
      </c>
      <c r="E41" s="110"/>
      <c r="F41" s="110"/>
      <c r="G41" s="110"/>
      <c r="H41" s="110"/>
      <c r="I41" s="128"/>
      <c r="J41" s="112"/>
      <c r="K41" s="129"/>
      <c r="L41" s="113"/>
    </row>
    <row r="42" spans="1:12" s="92" customFormat="1" ht="15.6" customHeight="1" x14ac:dyDescent="0.2">
      <c r="A42" s="336"/>
      <c r="B42" s="334" t="s">
        <v>581</v>
      </c>
      <c r="C42" s="335" t="s">
        <v>582</v>
      </c>
      <c r="D42" s="97">
        <f t="shared" si="1"/>
        <v>0</v>
      </c>
      <c r="E42" s="110"/>
      <c r="F42" s="110"/>
      <c r="G42" s="110"/>
      <c r="H42" s="110"/>
      <c r="I42" s="128"/>
      <c r="J42" s="112"/>
      <c r="K42" s="129"/>
      <c r="L42" s="113"/>
    </row>
    <row r="43" spans="1:12" s="92" customFormat="1" ht="15.6" customHeight="1" x14ac:dyDescent="0.2">
      <c r="A43" s="336"/>
      <c r="B43" s="334" t="s">
        <v>583</v>
      </c>
      <c r="C43" s="335" t="s">
        <v>488</v>
      </c>
      <c r="D43" s="97">
        <f t="shared" si="1"/>
        <v>0</v>
      </c>
      <c r="E43" s="110"/>
      <c r="F43" s="110"/>
      <c r="G43" s="110"/>
      <c r="H43" s="110"/>
      <c r="I43" s="128"/>
      <c r="J43" s="112"/>
      <c r="K43" s="129"/>
      <c r="L43" s="113"/>
    </row>
    <row r="44" spans="1:12" s="92" customFormat="1" ht="15.6" customHeight="1" x14ac:dyDescent="0.2">
      <c r="A44" s="336"/>
      <c r="B44" s="531" t="s">
        <v>489</v>
      </c>
      <c r="C44" s="335" t="s">
        <v>657</v>
      </c>
      <c r="D44" s="97">
        <f t="shared" si="1"/>
        <v>0</v>
      </c>
      <c r="E44" s="110"/>
      <c r="F44" s="110"/>
      <c r="G44" s="110"/>
      <c r="H44" s="110"/>
      <c r="I44" s="128"/>
      <c r="J44" s="112"/>
      <c r="K44" s="129"/>
      <c r="L44" s="113"/>
    </row>
    <row r="45" spans="1:12" s="92" customFormat="1" ht="15.6" customHeight="1" x14ac:dyDescent="0.2">
      <c r="A45" s="336"/>
      <c r="B45" s="531" t="s">
        <v>180</v>
      </c>
      <c r="C45" s="335" t="s">
        <v>635</v>
      </c>
      <c r="D45" s="97">
        <f t="shared" si="1"/>
        <v>0</v>
      </c>
      <c r="E45" s="110"/>
      <c r="F45" s="110"/>
      <c r="G45" s="110"/>
      <c r="H45" s="110"/>
      <c r="I45" s="128"/>
      <c r="J45" s="112"/>
      <c r="K45" s="129"/>
      <c r="L45" s="113"/>
    </row>
    <row r="46" spans="1:12" s="92" customFormat="1" ht="15.6" customHeight="1" x14ac:dyDescent="0.2">
      <c r="A46" s="336"/>
      <c r="B46" s="334" t="s">
        <v>636</v>
      </c>
      <c r="C46" s="335" t="s">
        <v>637</v>
      </c>
      <c r="D46" s="97">
        <f t="shared" si="1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1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773" t="s">
        <v>733</v>
      </c>
      <c r="B48" s="774"/>
      <c r="C48" s="528" t="s">
        <v>37</v>
      </c>
      <c r="D48" s="97">
        <f t="shared" si="1"/>
        <v>6</v>
      </c>
      <c r="E48" s="108"/>
      <c r="F48" s="118">
        <f t="shared" ref="F48:L48" si="8">F49+F60+F61+F64+F69+F73+F76+F78+F79+F80+F81+F94+F95</f>
        <v>0</v>
      </c>
      <c r="G48" s="118">
        <f t="shared" si="8"/>
        <v>3</v>
      </c>
      <c r="H48" s="118">
        <f t="shared" si="8"/>
        <v>0</v>
      </c>
      <c r="I48" s="118">
        <f t="shared" si="8"/>
        <v>3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92" customFormat="1" ht="14.25" customHeight="1" x14ac:dyDescent="0.25">
      <c r="A49" s="532" t="s">
        <v>38</v>
      </c>
      <c r="B49" s="408"/>
      <c r="C49" s="337" t="s">
        <v>39</v>
      </c>
      <c r="D49" s="97">
        <f t="shared" si="1"/>
        <v>6</v>
      </c>
      <c r="E49" s="110"/>
      <c r="F49" s="115">
        <f t="shared" ref="F49:L49" si="9">SUM(F50:F59)</f>
        <v>0</v>
      </c>
      <c r="G49" s="115">
        <f t="shared" si="9"/>
        <v>3</v>
      </c>
      <c r="H49" s="115">
        <f t="shared" si="9"/>
        <v>0</v>
      </c>
      <c r="I49" s="115">
        <f t="shared" si="9"/>
        <v>3</v>
      </c>
      <c r="J49" s="110">
        <f t="shared" si="9"/>
        <v>0</v>
      </c>
      <c r="K49" s="110">
        <f t="shared" si="9"/>
        <v>0</v>
      </c>
      <c r="L49" s="111">
        <f t="shared" si="9"/>
        <v>0</v>
      </c>
    </row>
    <row r="50" spans="1:12" s="92" customFormat="1" ht="15" customHeight="1" x14ac:dyDescent="0.2">
      <c r="A50" s="336"/>
      <c r="B50" s="334" t="s">
        <v>40</v>
      </c>
      <c r="C50" s="335" t="s">
        <v>41</v>
      </c>
      <c r="D50" s="97">
        <f t="shared" si="1"/>
        <v>0</v>
      </c>
      <c r="E50" s="110"/>
      <c r="F50" s="110"/>
      <c r="G50" s="110"/>
      <c r="H50" s="110"/>
      <c r="I50" s="128"/>
      <c r="J50" s="112"/>
      <c r="K50" s="129"/>
      <c r="L50" s="113"/>
    </row>
    <row r="51" spans="1:12" s="92" customFormat="1" ht="15" customHeight="1" x14ac:dyDescent="0.2">
      <c r="A51" s="336"/>
      <c r="B51" s="334" t="s">
        <v>42</v>
      </c>
      <c r="C51" s="335" t="s">
        <v>43</v>
      </c>
      <c r="D51" s="97">
        <f t="shared" si="1"/>
        <v>0</v>
      </c>
      <c r="E51" s="110"/>
      <c r="F51" s="110"/>
      <c r="G51" s="110"/>
      <c r="H51" s="110"/>
      <c r="I51" s="128"/>
      <c r="J51" s="112"/>
      <c r="K51" s="129"/>
      <c r="L51" s="113"/>
    </row>
    <row r="52" spans="1:12" s="92" customFormat="1" ht="15" customHeight="1" x14ac:dyDescent="0.2">
      <c r="A52" s="336"/>
      <c r="B52" s="334" t="s">
        <v>546</v>
      </c>
      <c r="C52" s="335" t="s">
        <v>547</v>
      </c>
      <c r="D52" s="97">
        <f t="shared" si="1"/>
        <v>0</v>
      </c>
      <c r="E52" s="110"/>
      <c r="F52" s="110"/>
      <c r="G52" s="110"/>
      <c r="H52" s="110"/>
      <c r="I52" s="128"/>
      <c r="J52" s="112"/>
      <c r="K52" s="129"/>
      <c r="L52" s="113"/>
    </row>
    <row r="53" spans="1:12" s="92" customFormat="1" ht="15" customHeight="1" x14ac:dyDescent="0.2">
      <c r="A53" s="336"/>
      <c r="B53" s="334" t="s">
        <v>548</v>
      </c>
      <c r="C53" s="335" t="s">
        <v>591</v>
      </c>
      <c r="D53" s="97">
        <f t="shared" si="1"/>
        <v>0</v>
      </c>
      <c r="E53" s="110"/>
      <c r="F53" s="110"/>
      <c r="G53" s="110"/>
      <c r="H53" s="110"/>
      <c r="I53" s="128"/>
      <c r="J53" s="112"/>
      <c r="K53" s="129"/>
      <c r="L53" s="113"/>
    </row>
    <row r="54" spans="1:12" s="92" customFormat="1" ht="15" customHeight="1" x14ac:dyDescent="0.2">
      <c r="A54" s="336"/>
      <c r="B54" s="334" t="s">
        <v>592</v>
      </c>
      <c r="C54" s="335" t="s">
        <v>593</v>
      </c>
      <c r="D54" s="97">
        <f t="shared" si="1"/>
        <v>3</v>
      </c>
      <c r="E54" s="110"/>
      <c r="F54" s="110"/>
      <c r="G54" s="110"/>
      <c r="H54" s="110"/>
      <c r="I54" s="128">
        <v>3</v>
      </c>
      <c r="J54" s="112"/>
      <c r="K54" s="129"/>
      <c r="L54" s="113"/>
    </row>
    <row r="55" spans="1:12" s="92" customFormat="1" ht="15" customHeight="1" x14ac:dyDescent="0.2">
      <c r="A55" s="336"/>
      <c r="B55" s="334" t="s">
        <v>594</v>
      </c>
      <c r="C55" s="335" t="s">
        <v>595</v>
      </c>
      <c r="D55" s="97">
        <f t="shared" si="1"/>
        <v>3</v>
      </c>
      <c r="E55" s="110"/>
      <c r="F55" s="110"/>
      <c r="G55" s="110">
        <v>3</v>
      </c>
      <c r="H55" s="110"/>
      <c r="I55" s="128"/>
      <c r="J55" s="112"/>
      <c r="K55" s="129"/>
      <c r="L55" s="113"/>
    </row>
    <row r="56" spans="1:12" s="92" customFormat="1" ht="15" customHeight="1" x14ac:dyDescent="0.2">
      <c r="A56" s="336"/>
      <c r="B56" s="334" t="s">
        <v>596</v>
      </c>
      <c r="C56" s="335" t="s">
        <v>597</v>
      </c>
      <c r="D56" s="97">
        <f t="shared" si="1"/>
        <v>0</v>
      </c>
      <c r="E56" s="110"/>
      <c r="F56" s="110"/>
      <c r="G56" s="110"/>
      <c r="H56" s="110"/>
      <c r="I56" s="128"/>
      <c r="J56" s="112"/>
      <c r="K56" s="129"/>
      <c r="L56" s="113"/>
    </row>
    <row r="57" spans="1:12" s="92" customFormat="1" ht="15" customHeight="1" x14ac:dyDescent="0.2">
      <c r="A57" s="336"/>
      <c r="B57" s="334" t="s">
        <v>598</v>
      </c>
      <c r="C57" s="335" t="s">
        <v>599</v>
      </c>
      <c r="D57" s="97">
        <f t="shared" si="1"/>
        <v>0</v>
      </c>
      <c r="E57" s="110"/>
      <c r="F57" s="110"/>
      <c r="G57" s="110"/>
      <c r="H57" s="110"/>
      <c r="I57" s="128"/>
      <c r="J57" s="112"/>
      <c r="K57" s="129"/>
      <c r="L57" s="113"/>
    </row>
    <row r="58" spans="1:12" s="92" customFormat="1" ht="15" customHeight="1" x14ac:dyDescent="0.2">
      <c r="A58" s="336"/>
      <c r="B58" s="533" t="s">
        <v>330</v>
      </c>
      <c r="C58" s="335" t="s">
        <v>600</v>
      </c>
      <c r="D58" s="97">
        <f t="shared" si="1"/>
        <v>0</v>
      </c>
      <c r="E58" s="110"/>
      <c r="F58" s="110"/>
      <c r="G58" s="110"/>
      <c r="H58" s="110"/>
      <c r="I58" s="128"/>
      <c r="J58" s="112"/>
      <c r="K58" s="129"/>
      <c r="L58" s="113"/>
    </row>
    <row r="59" spans="1:12" s="92" customFormat="1" ht="15" customHeight="1" x14ac:dyDescent="0.2">
      <c r="A59" s="336"/>
      <c r="B59" s="334" t="s">
        <v>601</v>
      </c>
      <c r="C59" s="335" t="s">
        <v>602</v>
      </c>
      <c r="D59" s="97">
        <f t="shared" si="1"/>
        <v>0</v>
      </c>
      <c r="E59" s="110"/>
      <c r="F59" s="110"/>
      <c r="G59" s="110"/>
      <c r="H59" s="110"/>
      <c r="I59" s="128"/>
      <c r="J59" s="112"/>
      <c r="K59" s="129"/>
      <c r="L59" s="113"/>
    </row>
    <row r="60" spans="1:12" s="92" customFormat="1" ht="15" customHeight="1" x14ac:dyDescent="0.25">
      <c r="A60" s="336" t="s">
        <v>603</v>
      </c>
      <c r="B60" s="408"/>
      <c r="C60" s="337" t="s">
        <v>604</v>
      </c>
      <c r="D60" s="97">
        <f t="shared" si="1"/>
        <v>0</v>
      </c>
      <c r="E60" s="110"/>
      <c r="F60" s="110"/>
      <c r="G60" s="110"/>
      <c r="H60" s="110"/>
      <c r="I60" s="128"/>
      <c r="J60" s="112"/>
      <c r="K60" s="129"/>
      <c r="L60" s="113"/>
    </row>
    <row r="61" spans="1:12" s="92" customFormat="1" ht="17.25" customHeight="1" x14ac:dyDescent="0.25">
      <c r="A61" s="336" t="s">
        <v>605</v>
      </c>
      <c r="B61" s="527"/>
      <c r="C61" s="337" t="s">
        <v>606</v>
      </c>
      <c r="D61" s="97">
        <f t="shared" si="1"/>
        <v>0</v>
      </c>
      <c r="E61" s="110"/>
      <c r="F61" s="115">
        <f t="shared" ref="F61:L61" si="10">F62</f>
        <v>0</v>
      </c>
      <c r="G61" s="115">
        <f t="shared" si="10"/>
        <v>0</v>
      </c>
      <c r="H61" s="115">
        <f t="shared" si="10"/>
        <v>0</v>
      </c>
      <c r="I61" s="115">
        <f t="shared" si="10"/>
        <v>0</v>
      </c>
      <c r="J61" s="110">
        <f t="shared" si="10"/>
        <v>0</v>
      </c>
      <c r="K61" s="110">
        <f t="shared" si="10"/>
        <v>0</v>
      </c>
      <c r="L61" s="111">
        <f t="shared" si="10"/>
        <v>0</v>
      </c>
    </row>
    <row r="62" spans="1:12" s="92" customFormat="1" ht="15" customHeight="1" x14ac:dyDescent="0.2">
      <c r="A62" s="336"/>
      <c r="B62" s="533" t="s">
        <v>607</v>
      </c>
      <c r="C62" s="335" t="s">
        <v>608</v>
      </c>
      <c r="D62" s="97">
        <f t="shared" si="1"/>
        <v>0</v>
      </c>
      <c r="E62" s="110"/>
      <c r="F62" s="110"/>
      <c r="G62" s="110"/>
      <c r="H62" s="110"/>
      <c r="I62" s="128"/>
      <c r="J62" s="112"/>
      <c r="K62" s="129"/>
      <c r="L62" s="113"/>
    </row>
    <row r="63" spans="1:12" s="92" customFormat="1" ht="15" customHeight="1" x14ac:dyDescent="0.2">
      <c r="A63" s="336"/>
      <c r="B63" s="533" t="s">
        <v>609</v>
      </c>
      <c r="C63" s="335" t="s">
        <v>610</v>
      </c>
      <c r="D63" s="97">
        <f t="shared" si="1"/>
        <v>0</v>
      </c>
      <c r="E63" s="110"/>
      <c r="F63" s="110"/>
      <c r="G63" s="110"/>
      <c r="H63" s="110"/>
      <c r="I63" s="128"/>
      <c r="J63" s="112"/>
      <c r="K63" s="129"/>
      <c r="L63" s="113"/>
    </row>
    <row r="64" spans="1:12" s="92" customFormat="1" ht="15" customHeight="1" x14ac:dyDescent="0.25">
      <c r="A64" s="336" t="s">
        <v>223</v>
      </c>
      <c r="B64" s="527"/>
      <c r="C64" s="337" t="s">
        <v>224</v>
      </c>
      <c r="D64" s="97">
        <f t="shared" si="1"/>
        <v>0</v>
      </c>
      <c r="E64" s="110"/>
      <c r="F64" s="115">
        <f t="shared" ref="F64:L64" si="11">SUM(F65:F68)</f>
        <v>0</v>
      </c>
      <c r="G64" s="115">
        <f t="shared" si="11"/>
        <v>0</v>
      </c>
      <c r="H64" s="115">
        <f t="shared" si="11"/>
        <v>0</v>
      </c>
      <c r="I64" s="115">
        <f t="shared" si="11"/>
        <v>0</v>
      </c>
      <c r="J64" s="110">
        <f t="shared" si="11"/>
        <v>0</v>
      </c>
      <c r="K64" s="110">
        <f t="shared" si="11"/>
        <v>0</v>
      </c>
      <c r="L64" s="111">
        <f t="shared" si="11"/>
        <v>0</v>
      </c>
    </row>
    <row r="65" spans="1:12" s="92" customFormat="1" ht="15.6" customHeight="1" x14ac:dyDescent="0.2">
      <c r="A65" s="336"/>
      <c r="B65" s="334" t="s">
        <v>225</v>
      </c>
      <c r="C65" s="335" t="s">
        <v>226</v>
      </c>
      <c r="D65" s="97">
        <f t="shared" si="1"/>
        <v>0</v>
      </c>
      <c r="E65" s="110"/>
      <c r="F65" s="110"/>
      <c r="G65" s="110"/>
      <c r="H65" s="110"/>
      <c r="I65" s="128"/>
      <c r="J65" s="112"/>
      <c r="K65" s="129"/>
      <c r="L65" s="113"/>
    </row>
    <row r="66" spans="1:12" s="92" customFormat="1" ht="15.6" customHeight="1" x14ac:dyDescent="0.2">
      <c r="A66" s="336"/>
      <c r="B66" s="334" t="s">
        <v>100</v>
      </c>
      <c r="C66" s="335" t="s">
        <v>101</v>
      </c>
      <c r="D66" s="97">
        <f t="shared" si="1"/>
        <v>0</v>
      </c>
      <c r="E66" s="110"/>
      <c r="F66" s="110">
        <v>0</v>
      </c>
      <c r="G66" s="110">
        <v>0</v>
      </c>
      <c r="H66" s="110"/>
      <c r="I66" s="128"/>
      <c r="J66" s="112"/>
      <c r="K66" s="129"/>
      <c r="L66" s="113"/>
    </row>
    <row r="67" spans="1:12" s="92" customFormat="1" ht="15.6" customHeight="1" x14ac:dyDescent="0.2">
      <c r="A67" s="336"/>
      <c r="B67" s="334" t="s">
        <v>102</v>
      </c>
      <c r="C67" s="335" t="s">
        <v>103</v>
      </c>
      <c r="D67" s="97">
        <f t="shared" si="1"/>
        <v>0</v>
      </c>
      <c r="E67" s="110"/>
      <c r="F67" s="110"/>
      <c r="G67" s="110"/>
      <c r="H67" s="110"/>
      <c r="I67" s="128"/>
      <c r="J67" s="112"/>
      <c r="K67" s="129"/>
      <c r="L67" s="113"/>
    </row>
    <row r="68" spans="1:12" s="92" customFormat="1" ht="15.6" customHeight="1" x14ac:dyDescent="0.2">
      <c r="A68" s="336"/>
      <c r="B68" s="334" t="s">
        <v>104</v>
      </c>
      <c r="C68" s="335" t="s">
        <v>105</v>
      </c>
      <c r="D68" s="97">
        <f t="shared" si="1"/>
        <v>0</v>
      </c>
      <c r="E68" s="110"/>
      <c r="F68" s="110"/>
      <c r="G68" s="110"/>
      <c r="H68" s="110"/>
      <c r="I68" s="128"/>
      <c r="J68" s="112"/>
      <c r="K68" s="129"/>
      <c r="L68" s="113"/>
    </row>
    <row r="69" spans="1:12" s="92" customFormat="1" ht="29.25" customHeight="1" x14ac:dyDescent="0.25">
      <c r="A69" s="775" t="s">
        <v>700</v>
      </c>
      <c r="B69" s="776"/>
      <c r="C69" s="337" t="s">
        <v>701</v>
      </c>
      <c r="D69" s="97">
        <f t="shared" si="1"/>
        <v>0</v>
      </c>
      <c r="E69" s="110"/>
      <c r="F69" s="115">
        <f t="shared" ref="F69:L69" si="12">SUM(F70:F72)</f>
        <v>0</v>
      </c>
      <c r="G69" s="115">
        <f t="shared" si="12"/>
        <v>0</v>
      </c>
      <c r="H69" s="115">
        <f t="shared" si="12"/>
        <v>0</v>
      </c>
      <c r="I69" s="115">
        <f t="shared" si="12"/>
        <v>0</v>
      </c>
      <c r="J69" s="110">
        <f t="shared" si="12"/>
        <v>0</v>
      </c>
      <c r="K69" s="110">
        <f t="shared" si="12"/>
        <v>0</v>
      </c>
      <c r="L69" s="111">
        <f t="shared" si="12"/>
        <v>0</v>
      </c>
    </row>
    <row r="70" spans="1:12" s="92" customFormat="1" ht="15" customHeight="1" x14ac:dyDescent="0.2">
      <c r="A70" s="336"/>
      <c r="B70" s="334" t="s">
        <v>702</v>
      </c>
      <c r="C70" s="335" t="s">
        <v>703</v>
      </c>
      <c r="D70" s="97">
        <f t="shared" si="1"/>
        <v>0</v>
      </c>
      <c r="E70" s="110"/>
      <c r="F70" s="110"/>
      <c r="G70" s="110"/>
      <c r="H70" s="110"/>
      <c r="I70" s="128"/>
      <c r="J70" s="112"/>
      <c r="K70" s="129"/>
      <c r="L70" s="113"/>
    </row>
    <row r="71" spans="1:12" s="92" customFormat="1" ht="15" customHeight="1" x14ac:dyDescent="0.2">
      <c r="A71" s="336"/>
      <c r="B71" s="334" t="s">
        <v>704</v>
      </c>
      <c r="C71" s="335" t="s">
        <v>705</v>
      </c>
      <c r="D71" s="97">
        <f t="shared" si="1"/>
        <v>0</v>
      </c>
      <c r="E71" s="110"/>
      <c r="F71" s="110"/>
      <c r="G71" s="110"/>
      <c r="H71" s="110"/>
      <c r="I71" s="128"/>
      <c r="J71" s="112"/>
      <c r="K71" s="129"/>
      <c r="L71" s="113"/>
    </row>
    <row r="72" spans="1:12" s="92" customFormat="1" ht="15" customHeight="1" x14ac:dyDescent="0.2">
      <c r="A72" s="336"/>
      <c r="B72" s="334" t="s">
        <v>715</v>
      </c>
      <c r="C72" s="335" t="s">
        <v>716</v>
      </c>
      <c r="D72" s="97">
        <f t="shared" si="1"/>
        <v>0</v>
      </c>
      <c r="E72" s="110"/>
      <c r="F72" s="110">
        <v>0</v>
      </c>
      <c r="G72" s="110">
        <v>0</v>
      </c>
      <c r="H72" s="110">
        <v>0</v>
      </c>
      <c r="I72" s="128">
        <v>0</v>
      </c>
      <c r="J72" s="112">
        <v>0</v>
      </c>
      <c r="K72" s="129">
        <v>0</v>
      </c>
      <c r="L72" s="113">
        <v>0</v>
      </c>
    </row>
    <row r="73" spans="1:12" s="92" customFormat="1" ht="17.25" customHeight="1" x14ac:dyDescent="0.25">
      <c r="A73" s="534" t="s">
        <v>112</v>
      </c>
      <c r="B73" s="527"/>
      <c r="C73" s="337" t="s">
        <v>113</v>
      </c>
      <c r="D73" s="97">
        <f t="shared" si="1"/>
        <v>0</v>
      </c>
      <c r="E73" s="110"/>
      <c r="F73" s="115">
        <f t="shared" ref="F73:L73" si="13">F74+F75</f>
        <v>0</v>
      </c>
      <c r="G73" s="115">
        <f t="shared" si="13"/>
        <v>0</v>
      </c>
      <c r="H73" s="115">
        <f t="shared" si="13"/>
        <v>0</v>
      </c>
      <c r="I73" s="115">
        <f t="shared" si="13"/>
        <v>0</v>
      </c>
      <c r="J73" s="110">
        <f t="shared" si="13"/>
        <v>0</v>
      </c>
      <c r="K73" s="110">
        <f t="shared" si="13"/>
        <v>0</v>
      </c>
      <c r="L73" s="111">
        <f t="shared" si="13"/>
        <v>0</v>
      </c>
    </row>
    <row r="74" spans="1:12" s="92" customFormat="1" ht="17.25" customHeight="1" x14ac:dyDescent="0.2">
      <c r="A74" s="336"/>
      <c r="B74" s="334" t="s">
        <v>114</v>
      </c>
      <c r="C74" s="335" t="s">
        <v>115</v>
      </c>
      <c r="D74" s="97">
        <f t="shared" si="1"/>
        <v>0</v>
      </c>
      <c r="E74" s="110"/>
      <c r="F74" s="110"/>
      <c r="G74" s="110"/>
      <c r="H74" s="110"/>
      <c r="I74" s="128"/>
      <c r="J74" s="112"/>
      <c r="K74" s="129"/>
      <c r="L74" s="113"/>
    </row>
    <row r="75" spans="1:12" s="92" customFormat="1" ht="17.25" customHeight="1" x14ac:dyDescent="0.2">
      <c r="A75" s="336"/>
      <c r="B75" s="334" t="s">
        <v>116</v>
      </c>
      <c r="C75" s="335" t="s">
        <v>117</v>
      </c>
      <c r="D75" s="97">
        <f t="shared" si="1"/>
        <v>0</v>
      </c>
      <c r="E75" s="110"/>
      <c r="F75" s="110"/>
      <c r="G75" s="110"/>
      <c r="H75" s="110"/>
      <c r="I75" s="128"/>
      <c r="J75" s="112"/>
      <c r="K75" s="129"/>
      <c r="L75" s="113"/>
    </row>
    <row r="76" spans="1:12" s="92" customFormat="1" ht="15.6" customHeight="1" x14ac:dyDescent="0.25">
      <c r="A76" s="771" t="s">
        <v>118</v>
      </c>
      <c r="B76" s="772"/>
      <c r="C76" s="337" t="s">
        <v>187</v>
      </c>
      <c r="D76" s="97">
        <f t="shared" si="1"/>
        <v>0</v>
      </c>
      <c r="E76" s="110"/>
      <c r="F76" s="110"/>
      <c r="G76" s="110"/>
      <c r="H76" s="110"/>
      <c r="I76" s="128"/>
      <c r="J76" s="112"/>
      <c r="K76" s="129"/>
      <c r="L76" s="113"/>
    </row>
    <row r="77" spans="1:12" s="92" customFormat="1" ht="15.6" customHeight="1" x14ac:dyDescent="0.25">
      <c r="A77" s="771" t="s">
        <v>188</v>
      </c>
      <c r="B77" s="772"/>
      <c r="C77" s="337" t="s">
        <v>119</v>
      </c>
      <c r="D77" s="97">
        <f t="shared" si="1"/>
        <v>0</v>
      </c>
      <c r="E77" s="110"/>
      <c r="F77" s="110"/>
      <c r="G77" s="110"/>
      <c r="H77" s="110"/>
      <c r="I77" s="128"/>
      <c r="J77" s="112"/>
      <c r="K77" s="129"/>
      <c r="L77" s="113"/>
    </row>
    <row r="78" spans="1:12" s="92" customFormat="1" ht="15.6" customHeight="1" x14ac:dyDescent="0.25">
      <c r="A78" s="336" t="s">
        <v>145</v>
      </c>
      <c r="B78" s="527"/>
      <c r="C78" s="337" t="s">
        <v>146</v>
      </c>
      <c r="D78" s="97">
        <f t="shared" si="1"/>
        <v>0</v>
      </c>
      <c r="E78" s="110"/>
      <c r="F78" s="110"/>
      <c r="G78" s="110"/>
      <c r="H78" s="110"/>
      <c r="I78" s="128"/>
      <c r="J78" s="112"/>
      <c r="K78" s="129"/>
      <c r="L78" s="113"/>
    </row>
    <row r="79" spans="1:12" s="92" customFormat="1" ht="15.6" customHeight="1" x14ac:dyDescent="0.25">
      <c r="A79" s="336" t="s">
        <v>147</v>
      </c>
      <c r="B79" s="527"/>
      <c r="C79" s="337" t="s">
        <v>148</v>
      </c>
      <c r="D79" s="97">
        <f t="shared" ref="D79:D142" si="14">F79+G79+H79+I79</f>
        <v>0</v>
      </c>
      <c r="E79" s="110"/>
      <c r="F79" s="110"/>
      <c r="G79" s="110"/>
      <c r="H79" s="110"/>
      <c r="I79" s="128"/>
      <c r="J79" s="112"/>
      <c r="K79" s="129"/>
      <c r="L79" s="113"/>
    </row>
    <row r="80" spans="1:12" s="92" customFormat="1" ht="15.6" customHeight="1" x14ac:dyDescent="0.25">
      <c r="A80" s="336" t="s">
        <v>149</v>
      </c>
      <c r="B80" s="527"/>
      <c r="C80" s="337" t="s">
        <v>150</v>
      </c>
      <c r="D80" s="97">
        <f t="shared" si="14"/>
        <v>0</v>
      </c>
      <c r="E80" s="110"/>
      <c r="F80" s="110"/>
      <c r="G80" s="110"/>
      <c r="H80" s="110"/>
      <c r="I80" s="128"/>
      <c r="J80" s="112"/>
      <c r="K80" s="129"/>
      <c r="L80" s="113"/>
    </row>
    <row r="81" spans="1:12" s="92" customFormat="1" ht="15.6" customHeight="1" x14ac:dyDescent="0.25">
      <c r="A81" s="336" t="s">
        <v>477</v>
      </c>
      <c r="B81" s="527"/>
      <c r="C81" s="337" t="s">
        <v>478</v>
      </c>
      <c r="D81" s="97">
        <f t="shared" si="14"/>
        <v>0</v>
      </c>
      <c r="E81" s="110"/>
      <c r="F81" s="110"/>
      <c r="G81" s="110"/>
      <c r="H81" s="110"/>
      <c r="I81" s="128"/>
      <c r="J81" s="112"/>
      <c r="K81" s="129"/>
      <c r="L81" s="113"/>
    </row>
    <row r="82" spans="1:12" s="92" customFormat="1" ht="27.75" customHeight="1" x14ac:dyDescent="0.25">
      <c r="A82" s="755" t="s">
        <v>490</v>
      </c>
      <c r="B82" s="756"/>
      <c r="C82" s="337" t="s">
        <v>491</v>
      </c>
      <c r="D82" s="97">
        <f t="shared" si="14"/>
        <v>0</v>
      </c>
      <c r="E82" s="110"/>
      <c r="F82" s="110"/>
      <c r="G82" s="110"/>
      <c r="H82" s="110"/>
      <c r="I82" s="128"/>
      <c r="J82" s="112"/>
      <c r="K82" s="129"/>
      <c r="L82" s="113"/>
    </row>
    <row r="83" spans="1:12" s="92" customFormat="1" ht="15.6" customHeight="1" x14ac:dyDescent="0.25">
      <c r="A83" s="336" t="s">
        <v>492</v>
      </c>
      <c r="B83" s="527"/>
      <c r="C83" s="337" t="s">
        <v>493</v>
      </c>
      <c r="D83" s="97">
        <f t="shared" si="14"/>
        <v>0</v>
      </c>
      <c r="E83" s="110"/>
      <c r="F83" s="110"/>
      <c r="G83" s="110"/>
      <c r="H83" s="110"/>
      <c r="I83" s="128"/>
      <c r="J83" s="112"/>
      <c r="K83" s="129"/>
      <c r="L83" s="113"/>
    </row>
    <row r="84" spans="1:12" s="92" customFormat="1" ht="15.6" customHeight="1" x14ac:dyDescent="0.25">
      <c r="A84" s="336" t="s">
        <v>494</v>
      </c>
      <c r="B84" s="527"/>
      <c r="C84" s="337" t="s">
        <v>495</v>
      </c>
      <c r="D84" s="97">
        <f t="shared" si="14"/>
        <v>0</v>
      </c>
      <c r="E84" s="110"/>
      <c r="F84" s="110"/>
      <c r="G84" s="110"/>
      <c r="H84" s="110"/>
      <c r="I84" s="128"/>
      <c r="J84" s="112"/>
      <c r="K84" s="129"/>
      <c r="L84" s="113"/>
    </row>
    <row r="85" spans="1:12" s="92" customFormat="1" ht="41.25" customHeight="1" x14ac:dyDescent="0.25">
      <c r="A85" s="767" t="s">
        <v>439</v>
      </c>
      <c r="B85" s="768"/>
      <c r="C85" s="337" t="s">
        <v>440</v>
      </c>
      <c r="D85" s="97">
        <f t="shared" si="14"/>
        <v>0</v>
      </c>
      <c r="E85" s="110"/>
      <c r="F85" s="110"/>
      <c r="G85" s="110"/>
      <c r="H85" s="110"/>
      <c r="I85" s="128"/>
      <c r="J85" s="112"/>
      <c r="K85" s="129"/>
      <c r="L85" s="113"/>
    </row>
    <row r="86" spans="1:12" s="92" customFormat="1" ht="24.75" customHeight="1" x14ac:dyDescent="0.25">
      <c r="A86" s="755" t="s">
        <v>617</v>
      </c>
      <c r="B86" s="756"/>
      <c r="C86" s="337" t="s">
        <v>618</v>
      </c>
      <c r="D86" s="97">
        <f t="shared" si="14"/>
        <v>0</v>
      </c>
      <c r="E86" s="110"/>
      <c r="F86" s="110"/>
      <c r="G86" s="110"/>
      <c r="H86" s="110"/>
      <c r="I86" s="128"/>
      <c r="J86" s="112"/>
      <c r="K86" s="129"/>
      <c r="L86" s="113"/>
    </row>
    <row r="87" spans="1:12" s="92" customFormat="1" ht="15" customHeight="1" x14ac:dyDescent="0.25">
      <c r="A87" s="336" t="s">
        <v>619</v>
      </c>
      <c r="B87" s="527"/>
      <c r="C87" s="337" t="s">
        <v>620</v>
      </c>
      <c r="D87" s="97">
        <f t="shared" si="14"/>
        <v>0</v>
      </c>
      <c r="E87" s="110"/>
      <c r="F87" s="110"/>
      <c r="G87" s="110"/>
      <c r="H87" s="110"/>
      <c r="I87" s="128"/>
      <c r="J87" s="112"/>
      <c r="K87" s="129"/>
      <c r="L87" s="113"/>
    </row>
    <row r="88" spans="1:12" s="92" customFormat="1" ht="15" customHeight="1" x14ac:dyDescent="0.25">
      <c r="A88" s="336" t="s">
        <v>621</v>
      </c>
      <c r="B88" s="527"/>
      <c r="C88" s="337" t="s">
        <v>622</v>
      </c>
      <c r="D88" s="97">
        <f t="shared" si="14"/>
        <v>0</v>
      </c>
      <c r="E88" s="110"/>
      <c r="F88" s="110"/>
      <c r="G88" s="110"/>
      <c r="H88" s="110"/>
      <c r="I88" s="128"/>
      <c r="J88" s="112"/>
      <c r="K88" s="129"/>
      <c r="L88" s="113"/>
    </row>
    <row r="89" spans="1:12" s="92" customFormat="1" ht="15" customHeight="1" x14ac:dyDescent="0.25">
      <c r="A89" s="336" t="s">
        <v>623</v>
      </c>
      <c r="B89" s="527"/>
      <c r="C89" s="337" t="s">
        <v>624</v>
      </c>
      <c r="D89" s="97">
        <f t="shared" si="14"/>
        <v>0</v>
      </c>
      <c r="E89" s="110"/>
      <c r="F89" s="110"/>
      <c r="G89" s="110"/>
      <c r="H89" s="110"/>
      <c r="I89" s="128"/>
      <c r="J89" s="112"/>
      <c r="K89" s="129"/>
      <c r="L89" s="113"/>
    </row>
    <row r="90" spans="1:12" s="92" customFormat="1" ht="26.25" customHeight="1" x14ac:dyDescent="0.25">
      <c r="A90" s="755" t="s">
        <v>429</v>
      </c>
      <c r="B90" s="756"/>
      <c r="C90" s="337" t="s">
        <v>625</v>
      </c>
      <c r="D90" s="97">
        <f t="shared" si="14"/>
        <v>0</v>
      </c>
      <c r="E90" s="110"/>
      <c r="F90" s="110"/>
      <c r="G90" s="110"/>
      <c r="H90" s="110"/>
      <c r="I90" s="128"/>
      <c r="J90" s="112"/>
      <c r="K90" s="129"/>
      <c r="L90" s="113"/>
    </row>
    <row r="91" spans="1:12" s="92" customFormat="1" ht="15" customHeight="1" x14ac:dyDescent="0.2">
      <c r="A91" s="336"/>
      <c r="B91" s="334" t="s">
        <v>626</v>
      </c>
      <c r="C91" s="335" t="s">
        <v>627</v>
      </c>
      <c r="D91" s="97">
        <f t="shared" si="14"/>
        <v>0</v>
      </c>
      <c r="E91" s="110"/>
      <c r="F91" s="110"/>
      <c r="G91" s="110"/>
      <c r="H91" s="110"/>
      <c r="I91" s="128"/>
      <c r="J91" s="112"/>
      <c r="K91" s="129"/>
      <c r="L91" s="113"/>
    </row>
    <row r="92" spans="1:12" s="92" customFormat="1" ht="15" customHeight="1" x14ac:dyDescent="0.2">
      <c r="A92" s="336"/>
      <c r="B92" s="334" t="s">
        <v>628</v>
      </c>
      <c r="C92" s="335" t="s">
        <v>629</v>
      </c>
      <c r="D92" s="97">
        <f t="shared" si="14"/>
        <v>0</v>
      </c>
      <c r="E92" s="110"/>
      <c r="F92" s="110"/>
      <c r="G92" s="110"/>
      <c r="H92" s="110"/>
      <c r="I92" s="128"/>
      <c r="J92" s="112"/>
      <c r="K92" s="129"/>
      <c r="L92" s="113"/>
    </row>
    <row r="93" spans="1:12" s="92" customFormat="1" ht="27" customHeight="1" x14ac:dyDescent="0.25">
      <c r="A93" s="767" t="s">
        <v>427</v>
      </c>
      <c r="B93" s="768"/>
      <c r="C93" s="337" t="s">
        <v>441</v>
      </c>
      <c r="D93" s="97">
        <f t="shared" si="14"/>
        <v>0</v>
      </c>
      <c r="E93" s="110"/>
      <c r="F93" s="110"/>
      <c r="G93" s="110"/>
      <c r="H93" s="110"/>
      <c r="I93" s="128"/>
      <c r="J93" s="112"/>
      <c r="K93" s="129"/>
      <c r="L93" s="113"/>
    </row>
    <row r="94" spans="1:12" s="92" customFormat="1" ht="15" customHeight="1" x14ac:dyDescent="0.25">
      <c r="A94" s="336" t="s">
        <v>442</v>
      </c>
      <c r="B94" s="535"/>
      <c r="C94" s="337" t="s">
        <v>443</v>
      </c>
      <c r="D94" s="97">
        <f t="shared" si="14"/>
        <v>0</v>
      </c>
      <c r="E94" s="110"/>
      <c r="F94" s="110"/>
      <c r="G94" s="110"/>
      <c r="H94" s="110"/>
      <c r="I94" s="128"/>
      <c r="J94" s="112"/>
      <c r="K94" s="129"/>
      <c r="L94" s="113"/>
    </row>
    <row r="95" spans="1:12" s="92" customFormat="1" ht="33.75" customHeight="1" x14ac:dyDescent="0.25">
      <c r="A95" s="755" t="s">
        <v>23</v>
      </c>
      <c r="B95" s="756"/>
      <c r="C95" s="337" t="s">
        <v>24</v>
      </c>
      <c r="D95" s="97">
        <f t="shared" si="14"/>
        <v>0</v>
      </c>
      <c r="E95" s="110"/>
      <c r="F95" s="115">
        <f t="shared" ref="F95:L95" si="15">SUM(F96:F103)</f>
        <v>0</v>
      </c>
      <c r="G95" s="115">
        <f t="shared" si="15"/>
        <v>0</v>
      </c>
      <c r="H95" s="115">
        <f t="shared" si="15"/>
        <v>0</v>
      </c>
      <c r="I95" s="115">
        <f t="shared" si="15"/>
        <v>0</v>
      </c>
      <c r="J95" s="110">
        <f t="shared" si="15"/>
        <v>0</v>
      </c>
      <c r="K95" s="110">
        <f t="shared" si="15"/>
        <v>0</v>
      </c>
      <c r="L95" s="111">
        <f t="shared" si="15"/>
        <v>0</v>
      </c>
    </row>
    <row r="96" spans="1:12" s="92" customFormat="1" ht="15" customHeight="1" x14ac:dyDescent="0.2">
      <c r="A96" s="336"/>
      <c r="B96" s="334" t="s">
        <v>25</v>
      </c>
      <c r="C96" s="335" t="s">
        <v>26</v>
      </c>
      <c r="D96" s="97">
        <f t="shared" si="14"/>
        <v>0</v>
      </c>
      <c r="E96" s="110"/>
      <c r="F96" s="110"/>
      <c r="G96" s="110"/>
      <c r="H96" s="110"/>
      <c r="I96" s="128"/>
      <c r="J96" s="112"/>
      <c r="K96" s="129"/>
      <c r="L96" s="113"/>
    </row>
    <row r="97" spans="1:12" s="92" customFormat="1" ht="15" customHeight="1" x14ac:dyDescent="0.2">
      <c r="A97" s="336"/>
      <c r="B97" s="334" t="s">
        <v>27</v>
      </c>
      <c r="C97" s="335" t="s">
        <v>28</v>
      </c>
      <c r="D97" s="97">
        <f t="shared" si="14"/>
        <v>0</v>
      </c>
      <c r="E97" s="110"/>
      <c r="F97" s="110"/>
      <c r="G97" s="110"/>
      <c r="H97" s="110"/>
      <c r="I97" s="128"/>
      <c r="J97" s="112"/>
      <c r="K97" s="129"/>
      <c r="L97" s="113"/>
    </row>
    <row r="98" spans="1:12" s="92" customFormat="1" ht="15" customHeight="1" x14ac:dyDescent="0.2">
      <c r="A98" s="336"/>
      <c r="B98" s="334" t="s">
        <v>29</v>
      </c>
      <c r="C98" s="335" t="s">
        <v>217</v>
      </c>
      <c r="D98" s="97">
        <f t="shared" si="14"/>
        <v>0</v>
      </c>
      <c r="E98" s="110"/>
      <c r="F98" s="110"/>
      <c r="G98" s="110"/>
      <c r="H98" s="110"/>
      <c r="I98" s="128"/>
      <c r="J98" s="112"/>
      <c r="K98" s="129"/>
      <c r="L98" s="113"/>
    </row>
    <row r="99" spans="1:12" s="92" customFormat="1" ht="15" customHeight="1" x14ac:dyDescent="0.2">
      <c r="A99" s="336"/>
      <c r="B99" s="334" t="s">
        <v>218</v>
      </c>
      <c r="C99" s="335" t="s">
        <v>219</v>
      </c>
      <c r="D99" s="97">
        <f t="shared" si="14"/>
        <v>0</v>
      </c>
      <c r="E99" s="110"/>
      <c r="F99" s="110"/>
      <c r="G99" s="110"/>
      <c r="H99" s="110"/>
      <c r="I99" s="128"/>
      <c r="J99" s="112"/>
      <c r="K99" s="129"/>
      <c r="L99" s="113"/>
    </row>
    <row r="100" spans="1:12" s="92" customFormat="1" ht="15" customHeight="1" x14ac:dyDescent="0.2">
      <c r="A100" s="336"/>
      <c r="B100" s="334" t="s">
        <v>220</v>
      </c>
      <c r="C100" s="335" t="s">
        <v>221</v>
      </c>
      <c r="D100" s="97">
        <f t="shared" si="14"/>
        <v>0</v>
      </c>
      <c r="E100" s="110"/>
      <c r="F100" s="110"/>
      <c r="G100" s="110"/>
      <c r="H100" s="110"/>
      <c r="I100" s="128"/>
      <c r="J100" s="112"/>
      <c r="K100" s="129"/>
      <c r="L100" s="113"/>
    </row>
    <row r="101" spans="1:12" s="92" customFormat="1" ht="15" customHeight="1" x14ac:dyDescent="0.2">
      <c r="A101" s="336"/>
      <c r="B101" s="334" t="s">
        <v>720</v>
      </c>
      <c r="C101" s="335" t="s">
        <v>721</v>
      </c>
      <c r="D101" s="97">
        <f t="shared" si="14"/>
        <v>0</v>
      </c>
      <c r="E101" s="110"/>
      <c r="F101" s="110"/>
      <c r="G101" s="110"/>
      <c r="H101" s="110"/>
      <c r="I101" s="128"/>
      <c r="J101" s="112"/>
      <c r="K101" s="129"/>
      <c r="L101" s="113"/>
    </row>
    <row r="102" spans="1:12" s="92" customFormat="1" ht="15" customHeight="1" x14ac:dyDescent="0.2">
      <c r="A102" s="336"/>
      <c r="B102" s="334" t="s">
        <v>722</v>
      </c>
      <c r="C102" s="335" t="s">
        <v>723</v>
      </c>
      <c r="D102" s="97">
        <f t="shared" si="14"/>
        <v>0</v>
      </c>
      <c r="E102" s="110"/>
      <c r="F102" s="110"/>
      <c r="G102" s="110"/>
      <c r="H102" s="110"/>
      <c r="I102" s="128"/>
      <c r="J102" s="112"/>
      <c r="K102" s="129"/>
      <c r="L102" s="113"/>
    </row>
    <row r="103" spans="1:12" s="92" customFormat="1" ht="15" customHeight="1" x14ac:dyDescent="0.2">
      <c r="A103" s="336"/>
      <c r="B103" s="334" t="s">
        <v>251</v>
      </c>
      <c r="C103" s="335" t="s">
        <v>252</v>
      </c>
      <c r="D103" s="97">
        <f t="shared" si="14"/>
        <v>0</v>
      </c>
      <c r="E103" s="110"/>
      <c r="F103" s="110"/>
      <c r="G103" s="110"/>
      <c r="H103" s="110"/>
      <c r="I103" s="128"/>
      <c r="J103" s="112"/>
      <c r="K103" s="129"/>
      <c r="L103" s="113"/>
    </row>
    <row r="104" spans="1:12" s="93" customFormat="1" ht="15" customHeight="1" x14ac:dyDescent="0.25">
      <c r="A104" s="536" t="s">
        <v>253</v>
      </c>
      <c r="B104" s="537"/>
      <c r="C104" s="528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92" customFormat="1" ht="17.25" customHeight="1" x14ac:dyDescent="0.25">
      <c r="A105" s="529" t="s">
        <v>255</v>
      </c>
      <c r="B105" s="527"/>
      <c r="C105" s="337" t="s">
        <v>396</v>
      </c>
      <c r="D105" s="97">
        <f t="shared" si="14"/>
        <v>0</v>
      </c>
      <c r="E105" s="110"/>
      <c r="F105" s="110"/>
      <c r="G105" s="110"/>
      <c r="H105" s="110"/>
      <c r="I105" s="128"/>
      <c r="J105" s="112"/>
      <c r="K105" s="129"/>
      <c r="L105" s="113"/>
    </row>
    <row r="106" spans="1:12" s="92" customFormat="1" ht="17.25" customHeight="1" x14ac:dyDescent="0.2">
      <c r="A106" s="336"/>
      <c r="B106" s="408" t="s">
        <v>397</v>
      </c>
      <c r="C106" s="335" t="s">
        <v>398</v>
      </c>
      <c r="D106" s="97">
        <f t="shared" si="14"/>
        <v>0</v>
      </c>
      <c r="E106" s="110"/>
      <c r="F106" s="110"/>
      <c r="G106" s="110"/>
      <c r="H106" s="110"/>
      <c r="I106" s="128"/>
      <c r="J106" s="112"/>
      <c r="K106" s="129"/>
      <c r="L106" s="113"/>
    </row>
    <row r="107" spans="1:12" s="92" customFormat="1" ht="17.25" customHeight="1" x14ac:dyDescent="0.2">
      <c r="A107" s="336"/>
      <c r="B107" s="408" t="s">
        <v>339</v>
      </c>
      <c r="C107" s="335" t="s">
        <v>151</v>
      </c>
      <c r="D107" s="97">
        <f t="shared" si="14"/>
        <v>0</v>
      </c>
      <c r="E107" s="110"/>
      <c r="F107" s="110"/>
      <c r="G107" s="110"/>
      <c r="H107" s="110"/>
      <c r="I107" s="128"/>
      <c r="J107" s="112"/>
      <c r="K107" s="129"/>
      <c r="L107" s="113"/>
    </row>
    <row r="108" spans="1:12" s="92" customFormat="1" ht="29.25" customHeight="1" x14ac:dyDescent="0.25">
      <c r="A108" s="735" t="s">
        <v>256</v>
      </c>
      <c r="B108" s="736"/>
      <c r="C108" s="337" t="s">
        <v>402</v>
      </c>
      <c r="D108" s="97">
        <f t="shared" si="14"/>
        <v>0</v>
      </c>
      <c r="E108" s="110"/>
      <c r="F108" s="110"/>
      <c r="G108" s="110"/>
      <c r="H108" s="110"/>
      <c r="I108" s="128"/>
      <c r="J108" s="112"/>
      <c r="K108" s="129"/>
      <c r="L108" s="113"/>
    </row>
    <row r="109" spans="1:12" s="92" customFormat="1" ht="17.25" customHeight="1" x14ac:dyDescent="0.2">
      <c r="A109" s="529"/>
      <c r="B109" s="408" t="s">
        <v>456</v>
      </c>
      <c r="C109" s="335" t="s">
        <v>541</v>
      </c>
      <c r="D109" s="97">
        <f t="shared" si="14"/>
        <v>0</v>
      </c>
      <c r="E109" s="110"/>
      <c r="F109" s="110"/>
      <c r="G109" s="110"/>
      <c r="H109" s="110"/>
      <c r="I109" s="128"/>
      <c r="J109" s="112"/>
      <c r="K109" s="129"/>
      <c r="L109" s="113"/>
    </row>
    <row r="110" spans="1:12" s="92" customFormat="1" ht="15" customHeight="1" x14ac:dyDescent="0.2">
      <c r="A110" s="336"/>
      <c r="B110" s="533" t="s">
        <v>457</v>
      </c>
      <c r="C110" s="335" t="s">
        <v>458</v>
      </c>
      <c r="D110" s="97">
        <f t="shared" si="14"/>
        <v>0</v>
      </c>
      <c r="E110" s="110"/>
      <c r="F110" s="110"/>
      <c r="G110" s="110"/>
      <c r="H110" s="110"/>
      <c r="I110" s="128"/>
      <c r="J110" s="112"/>
      <c r="K110" s="129"/>
      <c r="L110" s="113"/>
    </row>
    <row r="111" spans="1:12" s="92" customFormat="1" ht="16.5" customHeight="1" x14ac:dyDescent="0.2">
      <c r="A111" s="336"/>
      <c r="B111" s="433" t="s">
        <v>181</v>
      </c>
      <c r="C111" s="335" t="s">
        <v>459</v>
      </c>
      <c r="D111" s="97">
        <f t="shared" si="14"/>
        <v>0</v>
      </c>
      <c r="E111" s="110"/>
      <c r="F111" s="110"/>
      <c r="G111" s="110"/>
      <c r="H111" s="110"/>
      <c r="I111" s="128"/>
      <c r="J111" s="112"/>
      <c r="K111" s="129"/>
      <c r="L111" s="113"/>
    </row>
    <row r="112" spans="1:12" s="92" customFormat="1" ht="17.25" customHeight="1" x14ac:dyDescent="0.2">
      <c r="A112" s="336"/>
      <c r="B112" s="433" t="s">
        <v>467</v>
      </c>
      <c r="C112" s="335" t="s">
        <v>755</v>
      </c>
      <c r="D112" s="97">
        <f t="shared" si="14"/>
        <v>0</v>
      </c>
      <c r="E112" s="110"/>
      <c r="F112" s="110"/>
      <c r="G112" s="110"/>
      <c r="H112" s="110"/>
      <c r="I112" s="128"/>
      <c r="J112" s="112"/>
      <c r="K112" s="129"/>
      <c r="L112" s="113"/>
    </row>
    <row r="113" spans="1:12" s="92" customFormat="1" ht="17.25" customHeight="1" x14ac:dyDescent="0.25">
      <c r="A113" s="538" t="s">
        <v>671</v>
      </c>
      <c r="B113" s="539"/>
      <c r="C113" s="337" t="s">
        <v>468</v>
      </c>
      <c r="D113" s="97">
        <f t="shared" si="14"/>
        <v>0</v>
      </c>
      <c r="E113" s="110"/>
      <c r="F113" s="110"/>
      <c r="G113" s="110"/>
      <c r="H113" s="110"/>
      <c r="I113" s="128"/>
      <c r="J113" s="112"/>
      <c r="K113" s="129"/>
      <c r="L113" s="113"/>
    </row>
    <row r="114" spans="1:12" s="92" customFormat="1" ht="17.25" customHeight="1" x14ac:dyDescent="0.2">
      <c r="A114" s="538"/>
      <c r="B114" s="408" t="s">
        <v>377</v>
      </c>
      <c r="C114" s="335" t="s">
        <v>378</v>
      </c>
      <c r="D114" s="97">
        <f t="shared" si="14"/>
        <v>0</v>
      </c>
      <c r="E114" s="110"/>
      <c r="F114" s="110"/>
      <c r="G114" s="110"/>
      <c r="H114" s="110"/>
      <c r="I114" s="128"/>
      <c r="J114" s="112"/>
      <c r="K114" s="129"/>
      <c r="L114" s="113"/>
    </row>
    <row r="115" spans="1:12" s="92" customFormat="1" ht="17.25" customHeight="1" x14ac:dyDescent="0.2">
      <c r="A115" s="336"/>
      <c r="B115" s="408" t="s">
        <v>379</v>
      </c>
      <c r="C115" s="335" t="s">
        <v>380</v>
      </c>
      <c r="D115" s="97">
        <f t="shared" si="14"/>
        <v>0</v>
      </c>
      <c r="E115" s="110"/>
      <c r="F115" s="110"/>
      <c r="G115" s="110"/>
      <c r="H115" s="110"/>
      <c r="I115" s="128"/>
      <c r="J115" s="112"/>
      <c r="K115" s="129"/>
      <c r="L115" s="113"/>
    </row>
    <row r="116" spans="1:12" s="92" customFormat="1" ht="17.25" customHeight="1" x14ac:dyDescent="0.2">
      <c r="A116" s="336"/>
      <c r="B116" s="533" t="s">
        <v>585</v>
      </c>
      <c r="C116" s="335" t="s">
        <v>586</v>
      </c>
      <c r="D116" s="97">
        <f t="shared" si="14"/>
        <v>0</v>
      </c>
      <c r="E116" s="110"/>
      <c r="F116" s="110"/>
      <c r="G116" s="110"/>
      <c r="H116" s="110"/>
      <c r="I116" s="128"/>
      <c r="J116" s="112"/>
      <c r="K116" s="129"/>
      <c r="L116" s="113"/>
    </row>
    <row r="117" spans="1:12" s="92" customFormat="1" ht="17.25" customHeight="1" x14ac:dyDescent="0.2">
      <c r="A117" s="336"/>
      <c r="B117" s="533" t="s">
        <v>587</v>
      </c>
      <c r="C117" s="335" t="s">
        <v>588</v>
      </c>
      <c r="D117" s="97">
        <f t="shared" si="14"/>
        <v>0</v>
      </c>
      <c r="E117" s="110"/>
      <c r="F117" s="110"/>
      <c r="G117" s="110"/>
      <c r="H117" s="110"/>
      <c r="I117" s="128"/>
      <c r="J117" s="112"/>
      <c r="K117" s="129"/>
      <c r="L117" s="113"/>
    </row>
    <row r="118" spans="1:12" s="93" customFormat="1" ht="17.25" customHeight="1" x14ac:dyDescent="0.25">
      <c r="A118" s="536" t="s">
        <v>730</v>
      </c>
      <c r="B118" s="540"/>
      <c r="C118" s="528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92" customFormat="1" ht="16.899999999999999" customHeight="1" x14ac:dyDescent="0.25">
      <c r="A119" s="336"/>
      <c r="B119" s="420" t="s">
        <v>401</v>
      </c>
      <c r="C119" s="421" t="s">
        <v>276</v>
      </c>
      <c r="D119" s="97">
        <f t="shared" si="14"/>
        <v>0</v>
      </c>
      <c r="E119" s="110"/>
      <c r="F119" s="110"/>
      <c r="G119" s="110"/>
      <c r="H119" s="110"/>
      <c r="I119" s="128"/>
      <c r="J119" s="112"/>
      <c r="K119" s="129"/>
      <c r="L119" s="113"/>
    </row>
    <row r="120" spans="1:12" s="92" customFormat="1" ht="29.45" customHeight="1" x14ac:dyDescent="0.25">
      <c r="A120" s="336"/>
      <c r="B120" s="422" t="s">
        <v>334</v>
      </c>
      <c r="C120" s="421" t="s">
        <v>335</v>
      </c>
      <c r="D120" s="97">
        <f t="shared" si="14"/>
        <v>0</v>
      </c>
      <c r="E120" s="110"/>
      <c r="F120" s="110"/>
      <c r="G120" s="110"/>
      <c r="H120" s="110"/>
      <c r="I120" s="128"/>
      <c r="J120" s="112"/>
      <c r="K120" s="129"/>
      <c r="L120" s="113"/>
    </row>
    <row r="121" spans="1:12" s="92" customFormat="1" ht="17.25" customHeight="1" x14ac:dyDescent="0.25">
      <c r="A121" s="336"/>
      <c r="B121" s="423" t="s">
        <v>319</v>
      </c>
      <c r="C121" s="421" t="s">
        <v>320</v>
      </c>
      <c r="D121" s="97">
        <f t="shared" si="14"/>
        <v>0</v>
      </c>
      <c r="E121" s="110"/>
      <c r="F121" s="110"/>
      <c r="G121" s="110"/>
      <c r="H121" s="110"/>
      <c r="I121" s="128"/>
      <c r="J121" s="112"/>
      <c r="K121" s="129"/>
      <c r="L121" s="113"/>
    </row>
    <row r="122" spans="1:12" s="92" customFormat="1" ht="16.899999999999999" customHeight="1" x14ac:dyDescent="0.25">
      <c r="A122" s="541" t="s">
        <v>321</v>
      </c>
      <c r="B122" s="542"/>
      <c r="C122" s="543" t="s">
        <v>322</v>
      </c>
      <c r="D122" s="97">
        <f t="shared" si="14"/>
        <v>0</v>
      </c>
      <c r="E122" s="110"/>
      <c r="F122" s="110"/>
      <c r="G122" s="110"/>
      <c r="H122" s="110"/>
      <c r="I122" s="128"/>
      <c r="J122" s="110"/>
      <c r="K122" s="110"/>
      <c r="L122" s="111"/>
    </row>
    <row r="123" spans="1:12" s="92" customFormat="1" ht="16.899999999999999" customHeight="1" x14ac:dyDescent="0.25">
      <c r="A123" s="336" t="s">
        <v>284</v>
      </c>
      <c r="B123" s="334"/>
      <c r="C123" s="337" t="s">
        <v>285</v>
      </c>
      <c r="D123" s="97">
        <f t="shared" si="14"/>
        <v>0</v>
      </c>
      <c r="E123" s="110"/>
      <c r="F123" s="110"/>
      <c r="G123" s="110"/>
      <c r="H123" s="110"/>
      <c r="I123" s="128"/>
      <c r="J123" s="112"/>
      <c r="K123" s="129"/>
      <c r="L123" s="113"/>
    </row>
    <row r="124" spans="1:12" s="93" customFormat="1" ht="34.9" customHeight="1" x14ac:dyDescent="0.25">
      <c r="A124" s="777" t="s">
        <v>543</v>
      </c>
      <c r="B124" s="778"/>
      <c r="C124" s="528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92" customFormat="1" ht="41.45" customHeight="1" x14ac:dyDescent="0.25">
      <c r="A125" s="753" t="s">
        <v>15</v>
      </c>
      <c r="B125" s="754"/>
      <c r="C125" s="337" t="s">
        <v>545</v>
      </c>
      <c r="D125" s="97">
        <f t="shared" si="14"/>
        <v>0</v>
      </c>
      <c r="E125" s="110"/>
      <c r="F125" s="110"/>
      <c r="G125" s="110"/>
      <c r="H125" s="110"/>
      <c r="I125" s="128"/>
      <c r="J125" s="112"/>
      <c r="K125" s="129"/>
      <c r="L125" s="113"/>
    </row>
    <row r="126" spans="1:12" s="92" customFormat="1" ht="15.75" customHeight="1" x14ac:dyDescent="0.2">
      <c r="A126" s="336"/>
      <c r="B126" s="334" t="s">
        <v>399</v>
      </c>
      <c r="C126" s="335" t="s">
        <v>400</v>
      </c>
      <c r="D126" s="97">
        <f t="shared" si="14"/>
        <v>0</v>
      </c>
      <c r="E126" s="110"/>
      <c r="F126" s="110"/>
      <c r="G126" s="110"/>
      <c r="H126" s="110"/>
      <c r="I126" s="128"/>
      <c r="J126" s="112"/>
      <c r="K126" s="129"/>
      <c r="L126" s="113"/>
    </row>
    <row r="127" spans="1:12" s="92" customFormat="1" ht="18" customHeight="1" x14ac:dyDescent="0.2">
      <c r="A127" s="336"/>
      <c r="B127" s="433" t="s">
        <v>630</v>
      </c>
      <c r="C127" s="335" t="s">
        <v>631</v>
      </c>
      <c r="D127" s="97">
        <f t="shared" si="14"/>
        <v>0</v>
      </c>
      <c r="E127" s="110"/>
      <c r="F127" s="110"/>
      <c r="G127" s="110"/>
      <c r="H127" s="110"/>
      <c r="I127" s="128"/>
      <c r="J127" s="112"/>
      <c r="K127" s="129"/>
      <c r="L127" s="113"/>
    </row>
    <row r="128" spans="1:12" s="92" customFormat="1" ht="18" customHeight="1" x14ac:dyDescent="0.2">
      <c r="A128" s="336"/>
      <c r="B128" s="433" t="s">
        <v>435</v>
      </c>
      <c r="C128" s="335" t="s">
        <v>434</v>
      </c>
      <c r="D128" s="97">
        <f t="shared" si="14"/>
        <v>0</v>
      </c>
      <c r="E128" s="110"/>
      <c r="F128" s="110"/>
      <c r="G128" s="110"/>
      <c r="H128" s="110"/>
      <c r="I128" s="128"/>
      <c r="J128" s="112"/>
      <c r="K128" s="129"/>
      <c r="L128" s="113"/>
    </row>
    <row r="129" spans="1:12" s="92" customFormat="1" ht="27" customHeight="1" x14ac:dyDescent="0.2">
      <c r="A129" s="336"/>
      <c r="B129" s="533" t="s">
        <v>746</v>
      </c>
      <c r="C129" s="335" t="s">
        <v>747</v>
      </c>
      <c r="D129" s="97">
        <f t="shared" si="14"/>
        <v>0</v>
      </c>
      <c r="E129" s="110"/>
      <c r="F129" s="110"/>
      <c r="G129" s="110"/>
      <c r="H129" s="110"/>
      <c r="I129" s="128"/>
      <c r="J129" s="112"/>
      <c r="K129" s="129"/>
      <c r="L129" s="113"/>
    </row>
    <row r="130" spans="1:12" s="92" customFormat="1" ht="28.15" customHeight="1" x14ac:dyDescent="0.2">
      <c r="A130" s="336"/>
      <c r="B130" s="533" t="s">
        <v>691</v>
      </c>
      <c r="C130" s="335" t="s">
        <v>748</v>
      </c>
      <c r="D130" s="97">
        <f t="shared" si="14"/>
        <v>0</v>
      </c>
      <c r="E130" s="110"/>
      <c r="F130" s="110"/>
      <c r="G130" s="110"/>
      <c r="H130" s="110"/>
      <c r="I130" s="128"/>
      <c r="J130" s="112"/>
      <c r="K130" s="129"/>
      <c r="L130" s="113"/>
    </row>
    <row r="131" spans="1:12" s="92" customFormat="1" ht="27.6" customHeight="1" x14ac:dyDescent="0.2">
      <c r="A131" s="544"/>
      <c r="B131" s="533" t="s">
        <v>332</v>
      </c>
      <c r="C131" s="335" t="s">
        <v>333</v>
      </c>
      <c r="D131" s="97">
        <f t="shared" si="14"/>
        <v>0</v>
      </c>
      <c r="E131" s="110"/>
      <c r="F131" s="110"/>
      <c r="G131" s="110"/>
      <c r="H131" s="110"/>
      <c r="I131" s="128"/>
      <c r="J131" s="112"/>
      <c r="K131" s="129"/>
      <c r="L131" s="113"/>
    </row>
    <row r="132" spans="1:12" s="92" customFormat="1" ht="30.75" customHeight="1" x14ac:dyDescent="0.2">
      <c r="A132" s="544"/>
      <c r="B132" s="533" t="s">
        <v>499</v>
      </c>
      <c r="C132" s="335" t="s">
        <v>500</v>
      </c>
      <c r="D132" s="97">
        <f t="shared" si="14"/>
        <v>0</v>
      </c>
      <c r="E132" s="110"/>
      <c r="F132" s="110"/>
      <c r="G132" s="110"/>
      <c r="H132" s="110"/>
      <c r="I132" s="128"/>
      <c r="J132" s="112"/>
      <c r="K132" s="129"/>
      <c r="L132" s="113"/>
    </row>
    <row r="133" spans="1:12" s="92" customFormat="1" ht="27.6" customHeight="1" x14ac:dyDescent="0.2">
      <c r="A133" s="544"/>
      <c r="B133" s="533" t="s">
        <v>261</v>
      </c>
      <c r="C133" s="335" t="s">
        <v>262</v>
      </c>
      <c r="D133" s="97">
        <f t="shared" si="14"/>
        <v>0</v>
      </c>
      <c r="E133" s="110"/>
      <c r="F133" s="110"/>
      <c r="G133" s="110"/>
      <c r="H133" s="110"/>
      <c r="I133" s="128"/>
      <c r="J133" s="112"/>
      <c r="K133" s="129"/>
      <c r="L133" s="113"/>
    </row>
    <row r="134" spans="1:12" s="92" customFormat="1" ht="33" customHeight="1" x14ac:dyDescent="0.2">
      <c r="A134" s="544"/>
      <c r="B134" s="533" t="s">
        <v>729</v>
      </c>
      <c r="C134" s="335" t="s">
        <v>263</v>
      </c>
      <c r="D134" s="97">
        <f t="shared" si="14"/>
        <v>0</v>
      </c>
      <c r="E134" s="110"/>
      <c r="F134" s="110"/>
      <c r="G134" s="110"/>
      <c r="H134" s="110"/>
      <c r="I134" s="128"/>
      <c r="J134" s="112"/>
      <c r="K134" s="129"/>
      <c r="L134" s="113"/>
    </row>
    <row r="135" spans="1:12" s="92" customFormat="1" ht="27" customHeight="1" x14ac:dyDescent="0.2">
      <c r="A135" s="544"/>
      <c r="B135" s="533" t="s">
        <v>45</v>
      </c>
      <c r="C135" s="335" t="s">
        <v>46</v>
      </c>
      <c r="D135" s="97">
        <f t="shared" si="14"/>
        <v>0</v>
      </c>
      <c r="E135" s="110"/>
      <c r="F135" s="110"/>
      <c r="G135" s="110"/>
      <c r="H135" s="110"/>
      <c r="I135" s="128"/>
      <c r="J135" s="112"/>
      <c r="K135" s="129"/>
      <c r="L135" s="113"/>
    </row>
    <row r="136" spans="1:12" s="92" customFormat="1" ht="20.25" customHeight="1" x14ac:dyDescent="0.2">
      <c r="A136" s="544"/>
      <c r="B136" s="533" t="s">
        <v>47</v>
      </c>
      <c r="C136" s="335" t="s">
        <v>48</v>
      </c>
      <c r="D136" s="97">
        <f t="shared" si="14"/>
        <v>0</v>
      </c>
      <c r="E136" s="110"/>
      <c r="F136" s="110"/>
      <c r="G136" s="110"/>
      <c r="H136" s="110"/>
      <c r="I136" s="128"/>
      <c r="J136" s="112"/>
      <c r="K136" s="129"/>
      <c r="L136" s="113"/>
    </row>
    <row r="137" spans="1:12" s="92" customFormat="1" ht="28.15" customHeight="1" x14ac:dyDescent="0.2">
      <c r="A137" s="544"/>
      <c r="B137" s="533" t="s">
        <v>16</v>
      </c>
      <c r="C137" s="335" t="s">
        <v>17</v>
      </c>
      <c r="D137" s="97">
        <f t="shared" si="14"/>
        <v>0</v>
      </c>
      <c r="E137" s="110"/>
      <c r="F137" s="110"/>
      <c r="G137" s="110"/>
      <c r="H137" s="110"/>
      <c r="I137" s="128"/>
      <c r="J137" s="112"/>
      <c r="K137" s="129"/>
      <c r="L137" s="113"/>
    </row>
    <row r="138" spans="1:12" s="92" customFormat="1" ht="28.15" customHeight="1" x14ac:dyDescent="0.2">
      <c r="A138" s="544"/>
      <c r="B138" s="533" t="s">
        <v>18</v>
      </c>
      <c r="C138" s="335" t="s">
        <v>19</v>
      </c>
      <c r="D138" s="97">
        <f t="shared" si="14"/>
        <v>0</v>
      </c>
      <c r="E138" s="110"/>
      <c r="F138" s="110"/>
      <c r="G138" s="110"/>
      <c r="H138" s="110"/>
      <c r="I138" s="128"/>
      <c r="J138" s="112"/>
      <c r="K138" s="129"/>
      <c r="L138" s="113"/>
    </row>
    <row r="139" spans="1:12" s="93" customFormat="1" ht="17.25" customHeight="1" x14ac:dyDescent="0.25">
      <c r="A139" s="536" t="s">
        <v>80</v>
      </c>
      <c r="B139" s="537"/>
      <c r="C139" s="528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753" t="s">
        <v>430</v>
      </c>
      <c r="B140" s="754"/>
      <c r="C140" s="337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536"/>
      <c r="B141" s="334" t="s">
        <v>205</v>
      </c>
      <c r="C141" s="335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92" customFormat="1" ht="27" customHeight="1" x14ac:dyDescent="0.2">
      <c r="A142" s="545"/>
      <c r="B142" s="533" t="s">
        <v>530</v>
      </c>
      <c r="C142" s="335" t="s">
        <v>211</v>
      </c>
      <c r="D142" s="97">
        <f t="shared" si="14"/>
        <v>0</v>
      </c>
      <c r="E142" s="110"/>
      <c r="F142" s="110"/>
      <c r="G142" s="110"/>
      <c r="H142" s="110"/>
      <c r="I142" s="128"/>
      <c r="J142" s="112"/>
      <c r="K142" s="129"/>
      <c r="L142" s="113"/>
    </row>
    <row r="143" spans="1:12" s="92" customFormat="1" ht="29.45" customHeight="1" x14ac:dyDescent="0.25">
      <c r="A143" s="753" t="s">
        <v>50</v>
      </c>
      <c r="B143" s="754"/>
      <c r="C143" s="337" t="s">
        <v>743</v>
      </c>
      <c r="D143" s="97">
        <f t="shared" ref="D143:D207" si="16">F143+G143+H143+I143</f>
        <v>0</v>
      </c>
      <c r="E143" s="110"/>
      <c r="F143" s="110"/>
      <c r="G143" s="110"/>
      <c r="H143" s="110"/>
      <c r="I143" s="128"/>
      <c r="J143" s="112"/>
      <c r="K143" s="129"/>
      <c r="L143" s="113"/>
    </row>
    <row r="144" spans="1:12" s="92" customFormat="1" ht="16.899999999999999" customHeight="1" x14ac:dyDescent="0.2">
      <c r="A144" s="546"/>
      <c r="B144" s="334" t="s">
        <v>51</v>
      </c>
      <c r="C144" s="335" t="s">
        <v>52</v>
      </c>
      <c r="D144" s="97">
        <f t="shared" si="16"/>
        <v>0</v>
      </c>
      <c r="E144" s="110"/>
      <c r="F144" s="110"/>
      <c r="G144" s="110"/>
      <c r="H144" s="110"/>
      <c r="I144" s="128"/>
      <c r="J144" s="112"/>
      <c r="K144" s="129"/>
      <c r="L144" s="113"/>
    </row>
    <row r="145" spans="1:12" s="92" customFormat="1" ht="16.899999999999999" customHeight="1" x14ac:dyDescent="0.2">
      <c r="A145" s="546"/>
      <c r="B145" s="334" t="s">
        <v>53</v>
      </c>
      <c r="C145" s="335" t="s">
        <v>54</v>
      </c>
      <c r="D145" s="97">
        <f t="shared" si="16"/>
        <v>0</v>
      </c>
      <c r="E145" s="110"/>
      <c r="F145" s="110"/>
      <c r="G145" s="110"/>
      <c r="H145" s="110"/>
      <c r="I145" s="128"/>
      <c r="J145" s="112"/>
      <c r="K145" s="129"/>
      <c r="L145" s="113"/>
    </row>
    <row r="146" spans="1:12" s="92" customFormat="1" ht="16.899999999999999" customHeight="1" x14ac:dyDescent="0.25">
      <c r="A146" s="336" t="s">
        <v>55</v>
      </c>
      <c r="B146" s="408"/>
      <c r="C146" s="337" t="s">
        <v>56</v>
      </c>
      <c r="D146" s="97">
        <f t="shared" si="16"/>
        <v>0</v>
      </c>
      <c r="E146" s="110"/>
      <c r="F146" s="110"/>
      <c r="G146" s="110"/>
      <c r="H146" s="110"/>
      <c r="I146" s="128"/>
      <c r="J146" s="110"/>
      <c r="K146" s="110"/>
      <c r="L146" s="111"/>
    </row>
    <row r="147" spans="1:12" s="92" customFormat="1" ht="16.899999999999999" customHeight="1" x14ac:dyDescent="0.25">
      <c r="A147" s="547" t="s">
        <v>57</v>
      </c>
      <c r="B147" s="408"/>
      <c r="C147" s="337" t="s">
        <v>58</v>
      </c>
      <c r="D147" s="97">
        <f t="shared" si="16"/>
        <v>0</v>
      </c>
      <c r="E147" s="110"/>
      <c r="F147" s="110"/>
      <c r="G147" s="110"/>
      <c r="H147" s="110"/>
      <c r="I147" s="128"/>
      <c r="J147" s="112"/>
      <c r="K147" s="129"/>
      <c r="L147" s="113"/>
    </row>
    <row r="148" spans="1:12" s="92" customFormat="1" ht="16.899999999999999" customHeight="1" x14ac:dyDescent="0.2">
      <c r="A148" s="336"/>
      <c r="B148" s="548" t="s">
        <v>59</v>
      </c>
      <c r="C148" s="335" t="s">
        <v>60</v>
      </c>
      <c r="D148" s="97">
        <f t="shared" si="16"/>
        <v>0</v>
      </c>
      <c r="E148" s="110"/>
      <c r="F148" s="110"/>
      <c r="G148" s="110"/>
      <c r="H148" s="110"/>
      <c r="I148" s="128"/>
      <c r="J148" s="112"/>
      <c r="K148" s="129"/>
      <c r="L148" s="113"/>
    </row>
    <row r="149" spans="1:12" s="92" customFormat="1" ht="16.899999999999999" customHeight="1" x14ac:dyDescent="0.2">
      <c r="A149" s="336"/>
      <c r="B149" s="548" t="s">
        <v>61</v>
      </c>
      <c r="C149" s="335" t="s">
        <v>62</v>
      </c>
      <c r="D149" s="97">
        <f t="shared" si="16"/>
        <v>0</v>
      </c>
      <c r="E149" s="110"/>
      <c r="F149" s="110"/>
      <c r="G149" s="110"/>
      <c r="H149" s="110"/>
      <c r="I149" s="128"/>
      <c r="J149" s="112"/>
      <c r="K149" s="129"/>
      <c r="L149" s="113"/>
    </row>
    <row r="150" spans="1:12" s="92" customFormat="1" ht="16.899999999999999" customHeight="1" x14ac:dyDescent="0.2">
      <c r="A150" s="336"/>
      <c r="B150" s="548" t="s">
        <v>423</v>
      </c>
      <c r="C150" s="335" t="s">
        <v>424</v>
      </c>
      <c r="D150" s="97">
        <f t="shared" si="16"/>
        <v>0</v>
      </c>
      <c r="E150" s="110"/>
      <c r="F150" s="110"/>
      <c r="G150" s="110"/>
      <c r="H150" s="110"/>
      <c r="I150" s="128"/>
      <c r="J150" s="112"/>
      <c r="K150" s="129"/>
      <c r="L150" s="113"/>
    </row>
    <row r="151" spans="1:12" s="92" customFormat="1" ht="16.899999999999999" customHeight="1" x14ac:dyDescent="0.2">
      <c r="A151" s="336"/>
      <c r="B151" s="548" t="s">
        <v>425</v>
      </c>
      <c r="C151" s="335" t="s">
        <v>426</v>
      </c>
      <c r="D151" s="97">
        <f t="shared" si="16"/>
        <v>0</v>
      </c>
      <c r="E151" s="110"/>
      <c r="F151" s="110"/>
      <c r="G151" s="110"/>
      <c r="H151" s="110"/>
      <c r="I151" s="128"/>
      <c r="J151" s="112"/>
      <c r="K151" s="129"/>
      <c r="L151" s="113"/>
    </row>
    <row r="152" spans="1:12" s="280" customFormat="1" ht="29.25" customHeight="1" x14ac:dyDescent="0.2">
      <c r="A152" s="755" t="s">
        <v>815</v>
      </c>
      <c r="B152" s="756"/>
      <c r="C152" s="54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92" customFormat="1" ht="15.6" customHeight="1" x14ac:dyDescent="0.25">
      <c r="A153" s="336" t="s">
        <v>717</v>
      </c>
      <c r="B153" s="527"/>
      <c r="C153" s="337" t="s">
        <v>718</v>
      </c>
      <c r="D153" s="97">
        <f t="shared" si="16"/>
        <v>0</v>
      </c>
      <c r="E153" s="110"/>
      <c r="F153" s="110"/>
      <c r="G153" s="110"/>
      <c r="H153" s="110"/>
      <c r="I153" s="128"/>
      <c r="J153" s="112"/>
      <c r="K153" s="129"/>
      <c r="L153" s="113"/>
    </row>
    <row r="154" spans="1:12" s="92" customFormat="1" ht="15.6" customHeight="1" x14ac:dyDescent="0.25">
      <c r="A154" s="534" t="s">
        <v>92</v>
      </c>
      <c r="B154" s="527"/>
      <c r="C154" s="337" t="s">
        <v>99</v>
      </c>
      <c r="D154" s="97">
        <f t="shared" si="16"/>
        <v>0</v>
      </c>
      <c r="E154" s="110"/>
      <c r="F154" s="110"/>
      <c r="G154" s="110"/>
      <c r="H154" s="110"/>
      <c r="I154" s="128"/>
      <c r="J154" s="112"/>
      <c r="K154" s="129"/>
      <c r="L154" s="113"/>
    </row>
    <row r="155" spans="1:12" s="92" customFormat="1" ht="15.6" customHeight="1" x14ac:dyDescent="0.25">
      <c r="A155" s="534" t="s">
        <v>611</v>
      </c>
      <c r="B155" s="527"/>
      <c r="C155" s="337" t="s">
        <v>294</v>
      </c>
      <c r="D155" s="97">
        <f t="shared" si="16"/>
        <v>0</v>
      </c>
      <c r="E155" s="110"/>
      <c r="F155" s="110"/>
      <c r="G155" s="110"/>
      <c r="H155" s="110"/>
      <c r="I155" s="128"/>
      <c r="J155" s="112"/>
      <c r="K155" s="129"/>
      <c r="L155" s="113"/>
    </row>
    <row r="156" spans="1:12" s="92" customFormat="1" ht="15.6" customHeight="1" x14ac:dyDescent="0.25">
      <c r="A156" s="720" t="s">
        <v>93</v>
      </c>
      <c r="B156" s="721"/>
      <c r="C156" s="337" t="s">
        <v>94</v>
      </c>
      <c r="D156" s="97">
        <f t="shared" si="16"/>
        <v>0</v>
      </c>
      <c r="E156" s="110"/>
      <c r="F156" s="110"/>
      <c r="G156" s="110"/>
      <c r="H156" s="110"/>
      <c r="I156" s="128"/>
      <c r="J156" s="112"/>
      <c r="K156" s="129"/>
      <c r="L156" s="113"/>
    </row>
    <row r="157" spans="1:12" s="92" customFormat="1" ht="15.6" customHeight="1" x14ac:dyDescent="0.25">
      <c r="A157" s="720" t="s">
        <v>95</v>
      </c>
      <c r="B157" s="721"/>
      <c r="C157" s="337" t="s">
        <v>96</v>
      </c>
      <c r="D157" s="97">
        <f t="shared" si="16"/>
        <v>0</v>
      </c>
      <c r="E157" s="110"/>
      <c r="F157" s="110"/>
      <c r="G157" s="110"/>
      <c r="H157" s="110"/>
      <c r="I157" s="128"/>
      <c r="J157" s="112"/>
      <c r="K157" s="129"/>
      <c r="L157" s="113"/>
    </row>
    <row r="158" spans="1:12" s="92" customFormat="1" ht="15.6" customHeight="1" x14ac:dyDescent="0.25">
      <c r="A158" s="534" t="s">
        <v>316</v>
      </c>
      <c r="B158" s="527"/>
      <c r="C158" s="337" t="s">
        <v>317</v>
      </c>
      <c r="D158" s="97">
        <f t="shared" si="16"/>
        <v>0</v>
      </c>
      <c r="E158" s="110"/>
      <c r="F158" s="110"/>
      <c r="G158" s="110"/>
      <c r="H158" s="110"/>
      <c r="I158" s="128"/>
      <c r="J158" s="112"/>
      <c r="K158" s="129"/>
      <c r="L158" s="113"/>
    </row>
    <row r="159" spans="1:12" s="92" customFormat="1" ht="15.6" customHeight="1" x14ac:dyDescent="0.25">
      <c r="A159" s="534" t="s">
        <v>318</v>
      </c>
      <c r="B159" s="527"/>
      <c r="C159" s="337" t="s">
        <v>758</v>
      </c>
      <c r="D159" s="97">
        <f t="shared" si="16"/>
        <v>0</v>
      </c>
      <c r="E159" s="110"/>
      <c r="F159" s="110"/>
      <c r="G159" s="110"/>
      <c r="H159" s="110"/>
      <c r="I159" s="128"/>
      <c r="J159" s="112"/>
      <c r="K159" s="129"/>
      <c r="L159" s="113"/>
    </row>
    <row r="160" spans="1:12" s="92" customFormat="1" ht="32.25" customHeight="1" x14ac:dyDescent="0.25">
      <c r="A160" s="731" t="s">
        <v>106</v>
      </c>
      <c r="B160" s="732"/>
      <c r="C160" s="337" t="s">
        <v>337</v>
      </c>
      <c r="D160" s="97">
        <f t="shared" si="16"/>
        <v>0</v>
      </c>
      <c r="E160" s="110"/>
      <c r="F160" s="110"/>
      <c r="G160" s="110"/>
      <c r="H160" s="110"/>
      <c r="I160" s="128"/>
      <c r="J160" s="112"/>
      <c r="K160" s="129"/>
      <c r="L160" s="113"/>
    </row>
    <row r="161" spans="1:12" s="92" customFormat="1" ht="15.6" customHeight="1" x14ac:dyDescent="0.25">
      <c r="A161" s="534" t="s">
        <v>759</v>
      </c>
      <c r="B161" s="527"/>
      <c r="C161" s="337" t="s">
        <v>760</v>
      </c>
      <c r="D161" s="97">
        <f t="shared" si="16"/>
        <v>0</v>
      </c>
      <c r="E161" s="110"/>
      <c r="F161" s="110"/>
      <c r="G161" s="110"/>
      <c r="H161" s="110"/>
      <c r="I161" s="128"/>
      <c r="J161" s="112"/>
      <c r="K161" s="129"/>
      <c r="L161" s="113"/>
    </row>
    <row r="162" spans="1:12" s="92" customFormat="1" ht="15.6" customHeight="1" x14ac:dyDescent="0.25">
      <c r="A162" s="534" t="s">
        <v>761</v>
      </c>
      <c r="B162" s="542"/>
      <c r="C162" s="337" t="s">
        <v>762</v>
      </c>
      <c r="D162" s="97">
        <f t="shared" si="16"/>
        <v>0</v>
      </c>
      <c r="E162" s="110"/>
      <c r="F162" s="110"/>
      <c r="G162" s="110"/>
      <c r="H162" s="110"/>
      <c r="I162" s="128"/>
      <c r="J162" s="112"/>
      <c r="K162" s="129"/>
      <c r="L162" s="113"/>
    </row>
    <row r="163" spans="1:12" s="92" customFormat="1" ht="15.6" customHeight="1" x14ac:dyDescent="0.25">
      <c r="A163" s="534" t="s">
        <v>569</v>
      </c>
      <c r="B163" s="542"/>
      <c r="C163" s="337" t="s">
        <v>570</v>
      </c>
      <c r="D163" s="97">
        <f t="shared" si="16"/>
        <v>0</v>
      </c>
      <c r="E163" s="110"/>
      <c r="F163" s="110"/>
      <c r="G163" s="110"/>
      <c r="H163" s="110"/>
      <c r="I163" s="128"/>
      <c r="J163" s="112"/>
      <c r="K163" s="129"/>
      <c r="L163" s="113"/>
    </row>
    <row r="164" spans="1:12" s="92" customFormat="1" ht="18" customHeight="1" x14ac:dyDescent="0.25">
      <c r="A164" s="432" t="s">
        <v>70</v>
      </c>
      <c r="B164" s="433"/>
      <c r="C164" s="337" t="s">
        <v>71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92" customFormat="1" ht="18" customHeight="1" x14ac:dyDescent="0.25">
      <c r="A165" s="432" t="s">
        <v>813</v>
      </c>
      <c r="B165" s="433"/>
      <c r="C165" s="337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92" customFormat="1" ht="15.6" customHeight="1" x14ac:dyDescent="0.25">
      <c r="A166" s="550" t="s">
        <v>571</v>
      </c>
      <c r="B166" s="551"/>
      <c r="C166" s="337" t="s">
        <v>576</v>
      </c>
      <c r="D166" s="97">
        <f t="shared" si="16"/>
        <v>0</v>
      </c>
      <c r="E166" s="110"/>
      <c r="F166" s="110"/>
      <c r="G166" s="110"/>
      <c r="H166" s="110"/>
      <c r="I166" s="128"/>
      <c r="J166" s="110"/>
      <c r="K166" s="110"/>
      <c r="L166" s="111"/>
    </row>
    <row r="167" spans="1:12" s="93" customFormat="1" ht="15.6" customHeight="1" x14ac:dyDescent="0.25">
      <c r="A167" s="536" t="s">
        <v>373</v>
      </c>
      <c r="B167" s="537"/>
      <c r="C167" s="528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92" customFormat="1" ht="29.45" customHeight="1" x14ac:dyDescent="0.25">
      <c r="A168" s="733" t="s">
        <v>496</v>
      </c>
      <c r="B168" s="734"/>
      <c r="C168" s="337" t="s">
        <v>497</v>
      </c>
      <c r="D168" s="97">
        <f t="shared" si="16"/>
        <v>0</v>
      </c>
      <c r="E168" s="110"/>
      <c r="F168" s="110"/>
      <c r="G168" s="110"/>
      <c r="H168" s="110"/>
      <c r="I168" s="128"/>
      <c r="J168" s="112"/>
      <c r="K168" s="129"/>
      <c r="L168" s="113"/>
    </row>
    <row r="169" spans="1:12" s="92" customFormat="1" ht="15.6" customHeight="1" x14ac:dyDescent="0.25">
      <c r="A169" s="534" t="s">
        <v>498</v>
      </c>
      <c r="B169" s="527"/>
      <c r="C169" s="337" t="s">
        <v>712</v>
      </c>
      <c r="D169" s="97">
        <f t="shared" si="16"/>
        <v>0</v>
      </c>
      <c r="E169" s="110"/>
      <c r="F169" s="110"/>
      <c r="G169" s="110"/>
      <c r="H169" s="110"/>
      <c r="I169" s="128"/>
      <c r="J169" s="112"/>
      <c r="K169" s="129"/>
      <c r="L169" s="113"/>
    </row>
    <row r="170" spans="1:12" s="93" customFormat="1" ht="15.6" customHeight="1" x14ac:dyDescent="0.25">
      <c r="A170" s="552" t="s">
        <v>374</v>
      </c>
      <c r="B170" s="537"/>
      <c r="C170" s="528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92" customFormat="1" ht="27.75" customHeight="1" x14ac:dyDescent="0.25">
      <c r="A171" s="735" t="s">
        <v>741</v>
      </c>
      <c r="B171" s="736"/>
      <c r="C171" s="337" t="s">
        <v>742</v>
      </c>
      <c r="D171" s="97">
        <f t="shared" si="16"/>
        <v>0</v>
      </c>
      <c r="E171" s="110"/>
      <c r="F171" s="110"/>
      <c r="G171" s="110"/>
      <c r="H171" s="110"/>
      <c r="I171" s="128"/>
      <c r="J171" s="112"/>
      <c r="K171" s="129"/>
      <c r="L171" s="113"/>
    </row>
    <row r="172" spans="1:12" s="92" customFormat="1" ht="15.6" customHeight="1" x14ac:dyDescent="0.2">
      <c r="A172" s="336"/>
      <c r="B172" s="533" t="s">
        <v>683</v>
      </c>
      <c r="C172" s="335" t="s">
        <v>684</v>
      </c>
      <c r="D172" s="97">
        <f t="shared" si="16"/>
        <v>0</v>
      </c>
      <c r="E172" s="110"/>
      <c r="F172" s="110"/>
      <c r="G172" s="110"/>
      <c r="H172" s="110"/>
      <c r="I172" s="128"/>
      <c r="J172" s="112"/>
      <c r="K172" s="129"/>
      <c r="L172" s="113"/>
    </row>
    <row r="173" spans="1:12" s="92" customFormat="1" ht="15.6" customHeight="1" x14ac:dyDescent="0.2">
      <c r="A173" s="336"/>
      <c r="B173" s="533" t="s">
        <v>685</v>
      </c>
      <c r="C173" s="335" t="s">
        <v>686</v>
      </c>
      <c r="D173" s="97">
        <f t="shared" si="16"/>
        <v>0</v>
      </c>
      <c r="E173" s="110"/>
      <c r="F173" s="110"/>
      <c r="G173" s="110"/>
      <c r="H173" s="110"/>
      <c r="I173" s="128"/>
      <c r="J173" s="112"/>
      <c r="K173" s="129"/>
      <c r="L173" s="113"/>
    </row>
    <row r="174" spans="1:12" s="92" customFormat="1" ht="15.6" customHeight="1" x14ac:dyDescent="0.2">
      <c r="A174" s="336"/>
      <c r="B174" s="533" t="s">
        <v>687</v>
      </c>
      <c r="C174" s="335" t="s">
        <v>688</v>
      </c>
      <c r="D174" s="97">
        <f t="shared" si="16"/>
        <v>0</v>
      </c>
      <c r="E174" s="110"/>
      <c r="F174" s="110"/>
      <c r="G174" s="110"/>
      <c r="H174" s="110"/>
      <c r="I174" s="128"/>
      <c r="J174" s="112"/>
      <c r="K174" s="129"/>
      <c r="L174" s="113"/>
    </row>
    <row r="175" spans="1:12" s="92" customFormat="1" ht="15.6" customHeight="1" x14ac:dyDescent="0.2">
      <c r="A175" s="336"/>
      <c r="B175" s="408" t="s">
        <v>689</v>
      </c>
      <c r="C175" s="335" t="s">
        <v>520</v>
      </c>
      <c r="D175" s="97">
        <f t="shared" si="16"/>
        <v>0</v>
      </c>
      <c r="E175" s="110"/>
      <c r="F175" s="110"/>
      <c r="G175" s="110"/>
      <c r="H175" s="110"/>
      <c r="I175" s="128"/>
      <c r="J175" s="112"/>
      <c r="K175" s="129"/>
      <c r="L175" s="113"/>
    </row>
    <row r="176" spans="1:12" s="92" customFormat="1" ht="15.6" customHeight="1" x14ac:dyDescent="0.25">
      <c r="A176" s="529" t="s">
        <v>521</v>
      </c>
      <c r="B176" s="527"/>
      <c r="C176" s="337" t="s">
        <v>732</v>
      </c>
      <c r="D176" s="97">
        <f t="shared" si="16"/>
        <v>0</v>
      </c>
      <c r="E176" s="110"/>
      <c r="F176" s="110"/>
      <c r="G176" s="110"/>
      <c r="H176" s="110"/>
      <c r="I176" s="128"/>
      <c r="J176" s="112"/>
      <c r="K176" s="129"/>
      <c r="L176" s="113"/>
    </row>
    <row r="177" spans="1:12" s="92" customFormat="1" ht="15.6" customHeight="1" x14ac:dyDescent="0.2">
      <c r="A177" s="336"/>
      <c r="B177" s="408" t="s">
        <v>522</v>
      </c>
      <c r="C177" s="335" t="s">
        <v>523</v>
      </c>
      <c r="D177" s="97">
        <f t="shared" si="16"/>
        <v>0</v>
      </c>
      <c r="E177" s="110"/>
      <c r="F177" s="110"/>
      <c r="G177" s="110"/>
      <c r="H177" s="110"/>
      <c r="I177" s="128"/>
      <c r="J177" s="112"/>
      <c r="K177" s="129"/>
      <c r="L177" s="113"/>
    </row>
    <row r="178" spans="1:12" s="92" customFormat="1" ht="15.6" customHeight="1" x14ac:dyDescent="0.2">
      <c r="A178" s="336"/>
      <c r="B178" s="408" t="s">
        <v>551</v>
      </c>
      <c r="C178" s="335" t="s">
        <v>552</v>
      </c>
      <c r="D178" s="97">
        <f t="shared" si="16"/>
        <v>0</v>
      </c>
      <c r="E178" s="110"/>
      <c r="F178" s="110"/>
      <c r="G178" s="110"/>
      <c r="H178" s="110"/>
      <c r="I178" s="128"/>
      <c r="J178" s="112"/>
      <c r="K178" s="129"/>
      <c r="L178" s="113"/>
    </row>
    <row r="179" spans="1:12" s="92" customFormat="1" ht="15.6" customHeight="1" x14ac:dyDescent="0.2">
      <c r="A179" s="336"/>
      <c r="B179" s="408" t="s">
        <v>432</v>
      </c>
      <c r="C179" s="335" t="s">
        <v>433</v>
      </c>
      <c r="D179" s="97">
        <f t="shared" si="16"/>
        <v>0</v>
      </c>
      <c r="E179" s="110"/>
      <c r="F179" s="110"/>
      <c r="G179" s="110"/>
      <c r="H179" s="110"/>
      <c r="I179" s="128"/>
      <c r="J179" s="112"/>
      <c r="K179" s="129"/>
      <c r="L179" s="113"/>
    </row>
    <row r="180" spans="1:12" s="93" customFormat="1" ht="33.75" customHeight="1" x14ac:dyDescent="0.25">
      <c r="A180" s="769" t="s">
        <v>375</v>
      </c>
      <c r="B180" s="770"/>
      <c r="C180" s="528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92" customFormat="1" ht="23.25" customHeight="1" x14ac:dyDescent="0.25">
      <c r="A181" s="716" t="s">
        <v>389</v>
      </c>
      <c r="B181" s="717"/>
      <c r="C181" s="337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92" customFormat="1" ht="25.5" x14ac:dyDescent="0.25">
      <c r="A182" s="336"/>
      <c r="B182" s="553" t="s">
        <v>387</v>
      </c>
      <c r="C182" s="337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92" customFormat="1" ht="16.899999999999999" customHeight="1" x14ac:dyDescent="0.25">
      <c r="A183" s="554" t="s">
        <v>376</v>
      </c>
      <c r="B183" s="555"/>
      <c r="C183" s="337" t="s">
        <v>133</v>
      </c>
      <c r="D183" s="97">
        <f t="shared" si="16"/>
        <v>0</v>
      </c>
      <c r="E183" s="110"/>
      <c r="F183" s="110"/>
      <c r="G183" s="110"/>
      <c r="H183" s="110"/>
      <c r="I183" s="128"/>
      <c r="J183" s="110"/>
      <c r="K183" s="110"/>
      <c r="L183" s="111"/>
    </row>
    <row r="184" spans="1:12" s="92" customFormat="1" ht="16.899999999999999" customHeight="1" x14ac:dyDescent="0.2">
      <c r="A184" s="336" t="s">
        <v>1</v>
      </c>
      <c r="B184" s="527"/>
      <c r="C184" s="549" t="s">
        <v>524</v>
      </c>
      <c r="D184" s="97">
        <f t="shared" si="16"/>
        <v>0</v>
      </c>
      <c r="E184" s="110"/>
      <c r="F184" s="98">
        <f>F185</f>
        <v>0</v>
      </c>
      <c r="G184" s="98">
        <f t="shared" ref="G184:L184" si="19">G185</f>
        <v>0</v>
      </c>
      <c r="H184" s="98">
        <f t="shared" si="19"/>
        <v>0</v>
      </c>
      <c r="I184" s="98">
        <f t="shared" si="19"/>
        <v>0</v>
      </c>
      <c r="J184" s="110">
        <f t="shared" si="19"/>
        <v>0</v>
      </c>
      <c r="K184" s="110">
        <f t="shared" si="19"/>
        <v>0</v>
      </c>
      <c r="L184" s="111">
        <f t="shared" si="19"/>
        <v>0</v>
      </c>
    </row>
    <row r="185" spans="1:12" s="92" customFormat="1" ht="16.899999999999999" customHeight="1" x14ac:dyDescent="0.2">
      <c r="A185" s="554"/>
      <c r="B185" s="408" t="s">
        <v>632</v>
      </c>
      <c r="C185" s="556" t="s">
        <v>525</v>
      </c>
      <c r="D185" s="97">
        <f t="shared" si="16"/>
        <v>0</v>
      </c>
      <c r="E185" s="110"/>
      <c r="F185" s="110"/>
      <c r="G185" s="110"/>
      <c r="H185" s="110"/>
      <c r="I185" s="128"/>
      <c r="J185" s="110"/>
      <c r="K185" s="110"/>
      <c r="L185" s="111"/>
    </row>
    <row r="186" spans="1:12" s="95" customFormat="1" x14ac:dyDescent="0.2">
      <c r="A186" s="441" t="s">
        <v>2</v>
      </c>
      <c r="B186" s="442"/>
      <c r="C186" s="549" t="s">
        <v>527</v>
      </c>
      <c r="D186" s="97">
        <f t="shared" si="16"/>
        <v>0</v>
      </c>
      <c r="E186" s="124"/>
      <c r="F186" s="100">
        <f>F187</f>
        <v>0</v>
      </c>
      <c r="G186" s="100">
        <f t="shared" ref="G186:L186" si="20">G187</f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92" customFormat="1" x14ac:dyDescent="0.2">
      <c r="A187" s="546"/>
      <c r="B187" s="557" t="s">
        <v>44</v>
      </c>
      <c r="C187" s="556" t="s">
        <v>528</v>
      </c>
      <c r="D187" s="97">
        <f t="shared" si="16"/>
        <v>0</v>
      </c>
      <c r="E187" s="110"/>
      <c r="F187" s="110"/>
      <c r="G187" s="110"/>
      <c r="H187" s="110"/>
      <c r="I187" s="128"/>
      <c r="J187" s="110"/>
      <c r="K187" s="110"/>
      <c r="L187" s="111"/>
    </row>
    <row r="188" spans="1:12" s="96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14"/>
      <c r="F188" s="116">
        <f t="shared" ref="F188:L188" si="21">F264+F279</f>
        <v>0</v>
      </c>
      <c r="G188" s="116">
        <f t="shared" si="21"/>
        <v>0</v>
      </c>
      <c r="H188" s="116">
        <f t="shared" si="21"/>
        <v>0</v>
      </c>
      <c r="I188" s="116">
        <f t="shared" si="21"/>
        <v>0</v>
      </c>
      <c r="J188" s="114">
        <f t="shared" si="21"/>
        <v>0</v>
      </c>
      <c r="K188" s="114">
        <f t="shared" si="21"/>
        <v>0</v>
      </c>
      <c r="L188" s="525">
        <f t="shared" si="21"/>
        <v>0</v>
      </c>
    </row>
    <row r="189" spans="1:12" s="92" customFormat="1" ht="30" customHeight="1" x14ac:dyDescent="0.25">
      <c r="A189" s="755" t="s">
        <v>414</v>
      </c>
      <c r="B189" s="756"/>
      <c r="C189" s="528" t="s">
        <v>765</v>
      </c>
      <c r="D189" s="97">
        <f t="shared" si="16"/>
        <v>0</v>
      </c>
      <c r="E189" s="110"/>
      <c r="F189" s="110"/>
      <c r="G189" s="110"/>
      <c r="H189" s="110"/>
      <c r="I189" s="128"/>
      <c r="J189" s="110"/>
      <c r="K189" s="110"/>
      <c r="L189" s="111"/>
    </row>
    <row r="190" spans="1:12" s="92" customFormat="1" ht="18" customHeight="1" x14ac:dyDescent="0.25">
      <c r="A190" s="336" t="s">
        <v>682</v>
      </c>
      <c r="B190" s="408"/>
      <c r="C190" s="337" t="s">
        <v>189</v>
      </c>
      <c r="D190" s="97">
        <f t="shared" si="16"/>
        <v>0</v>
      </c>
      <c r="E190" s="110"/>
      <c r="F190" s="110"/>
      <c r="G190" s="110"/>
      <c r="H190" s="110"/>
      <c r="I190" s="128"/>
      <c r="J190" s="112"/>
      <c r="K190" s="129"/>
      <c r="L190" s="113"/>
    </row>
    <row r="191" spans="1:12" s="92" customFormat="1" ht="15" customHeight="1" x14ac:dyDescent="0.2">
      <c r="A191" s="544"/>
      <c r="B191" s="334" t="s">
        <v>415</v>
      </c>
      <c r="C191" s="335" t="s">
        <v>416</v>
      </c>
      <c r="D191" s="97">
        <f t="shared" si="16"/>
        <v>0</v>
      </c>
      <c r="E191" s="110"/>
      <c r="F191" s="110"/>
      <c r="G191" s="110"/>
      <c r="H191" s="110"/>
      <c r="I191" s="128"/>
      <c r="J191" s="112"/>
      <c r="K191" s="129"/>
      <c r="L191" s="113"/>
    </row>
    <row r="192" spans="1:12" s="92" customFormat="1" ht="30" customHeight="1" x14ac:dyDescent="0.2">
      <c r="A192" s="544"/>
      <c r="B192" s="445" t="s">
        <v>531</v>
      </c>
      <c r="C192" s="335" t="s">
        <v>532</v>
      </c>
      <c r="D192" s="97">
        <f t="shared" si="16"/>
        <v>0</v>
      </c>
      <c r="E192" s="110"/>
      <c r="F192" s="110"/>
      <c r="G192" s="110"/>
      <c r="H192" s="110"/>
      <c r="I192" s="128"/>
      <c r="J192" s="112"/>
      <c r="K192" s="129"/>
      <c r="L192" s="113"/>
    </row>
    <row r="193" spans="1:12" s="92" customFormat="1" ht="16.899999999999999" customHeight="1" x14ac:dyDescent="0.2">
      <c r="A193" s="544"/>
      <c r="B193" s="445" t="s">
        <v>763</v>
      </c>
      <c r="C193" s="335" t="s">
        <v>681</v>
      </c>
      <c r="D193" s="97">
        <f t="shared" si="16"/>
        <v>0</v>
      </c>
      <c r="E193" s="110"/>
      <c r="F193" s="110"/>
      <c r="G193" s="110"/>
      <c r="H193" s="110"/>
      <c r="I193" s="128"/>
      <c r="J193" s="112"/>
      <c r="K193" s="129"/>
      <c r="L193" s="113"/>
    </row>
    <row r="194" spans="1:12" s="92" customFormat="1" ht="17.25" customHeight="1" x14ac:dyDescent="0.25">
      <c r="A194" s="336" t="s">
        <v>533</v>
      </c>
      <c r="B194" s="535"/>
      <c r="C194" s="528" t="s">
        <v>766</v>
      </c>
      <c r="D194" s="97">
        <f t="shared" si="16"/>
        <v>0</v>
      </c>
      <c r="E194" s="110"/>
      <c r="F194" s="110"/>
      <c r="G194" s="110"/>
      <c r="H194" s="110"/>
      <c r="I194" s="128"/>
      <c r="J194" s="110"/>
      <c r="K194" s="110"/>
      <c r="L194" s="111"/>
    </row>
    <row r="195" spans="1:12" s="92" customFormat="1" ht="30.6" customHeight="1" x14ac:dyDescent="0.25">
      <c r="A195" s="753" t="s">
        <v>204</v>
      </c>
      <c r="B195" s="754"/>
      <c r="C195" s="337" t="s">
        <v>534</v>
      </c>
      <c r="D195" s="97">
        <f t="shared" si="16"/>
        <v>0</v>
      </c>
      <c r="E195" s="110"/>
      <c r="F195" s="110"/>
      <c r="G195" s="110"/>
      <c r="H195" s="110"/>
      <c r="I195" s="128"/>
      <c r="J195" s="112"/>
      <c r="K195" s="129"/>
      <c r="L195" s="113"/>
    </row>
    <row r="196" spans="1:12" s="92" customFormat="1" ht="15.6" customHeight="1" x14ac:dyDescent="0.2">
      <c r="A196" s="336"/>
      <c r="B196" s="433" t="s">
        <v>417</v>
      </c>
      <c r="C196" s="335" t="s">
        <v>418</v>
      </c>
      <c r="D196" s="97">
        <f t="shared" si="16"/>
        <v>0</v>
      </c>
      <c r="E196" s="110"/>
      <c r="F196" s="110"/>
      <c r="G196" s="110"/>
      <c r="H196" s="110"/>
      <c r="I196" s="128"/>
      <c r="J196" s="112"/>
      <c r="K196" s="129"/>
      <c r="L196" s="113"/>
    </row>
    <row r="197" spans="1:12" s="92" customFormat="1" ht="15.6" customHeight="1" x14ac:dyDescent="0.2">
      <c r="A197" s="336"/>
      <c r="B197" s="433" t="s">
        <v>202</v>
      </c>
      <c r="C197" s="335" t="s">
        <v>203</v>
      </c>
      <c r="D197" s="97">
        <f t="shared" si="16"/>
        <v>0</v>
      </c>
      <c r="E197" s="110"/>
      <c r="F197" s="110"/>
      <c r="G197" s="110"/>
      <c r="H197" s="110"/>
      <c r="I197" s="128"/>
      <c r="J197" s="112"/>
      <c r="K197" s="129"/>
      <c r="L197" s="113"/>
    </row>
    <row r="198" spans="1:12" s="92" customFormat="1" ht="15.6" customHeight="1" x14ac:dyDescent="0.2">
      <c r="A198" s="336"/>
      <c r="B198" s="433" t="s">
        <v>419</v>
      </c>
      <c r="C198" s="335" t="s">
        <v>648</v>
      </c>
      <c r="D198" s="97">
        <f t="shared" si="16"/>
        <v>0</v>
      </c>
      <c r="E198" s="110"/>
      <c r="F198" s="110"/>
      <c r="G198" s="110"/>
      <c r="H198" s="110"/>
      <c r="I198" s="128"/>
      <c r="J198" s="112"/>
      <c r="K198" s="129"/>
      <c r="L198" s="113"/>
    </row>
    <row r="199" spans="1:12" s="92" customFormat="1" ht="15.6" customHeight="1" x14ac:dyDescent="0.2">
      <c r="A199" s="336"/>
      <c r="B199" s="433" t="s">
        <v>649</v>
      </c>
      <c r="C199" s="335" t="s">
        <v>650</v>
      </c>
      <c r="D199" s="97">
        <f t="shared" si="16"/>
        <v>0</v>
      </c>
      <c r="E199" s="110"/>
      <c r="F199" s="110"/>
      <c r="G199" s="110"/>
      <c r="H199" s="110"/>
      <c r="I199" s="128"/>
      <c r="J199" s="112"/>
      <c r="K199" s="129"/>
      <c r="L199" s="113"/>
    </row>
    <row r="200" spans="1:12" s="92" customFormat="1" ht="15.6" customHeight="1" x14ac:dyDescent="0.2">
      <c r="A200" s="336"/>
      <c r="B200" s="433" t="s">
        <v>651</v>
      </c>
      <c r="C200" s="335" t="s">
        <v>652</v>
      </c>
      <c r="D200" s="97">
        <f t="shared" si="16"/>
        <v>0</v>
      </c>
      <c r="E200" s="110"/>
      <c r="F200" s="110"/>
      <c r="G200" s="110"/>
      <c r="H200" s="110"/>
      <c r="I200" s="128"/>
      <c r="J200" s="112"/>
      <c r="K200" s="129"/>
      <c r="L200" s="113"/>
    </row>
    <row r="201" spans="1:12" s="92" customFormat="1" ht="15.6" customHeight="1" x14ac:dyDescent="0.2">
      <c r="A201" s="336"/>
      <c r="B201" s="433" t="s">
        <v>368</v>
      </c>
      <c r="C201" s="335" t="s">
        <v>367</v>
      </c>
      <c r="D201" s="97">
        <f t="shared" si="16"/>
        <v>0</v>
      </c>
      <c r="E201" s="110"/>
      <c r="F201" s="110"/>
      <c r="G201" s="110"/>
      <c r="H201" s="110"/>
      <c r="I201" s="128"/>
      <c r="J201" s="112"/>
      <c r="K201" s="129"/>
      <c r="L201" s="113"/>
    </row>
    <row r="202" spans="1:12" s="92" customFormat="1" ht="15.6" customHeight="1" x14ac:dyDescent="0.2">
      <c r="A202" s="545"/>
      <c r="B202" s="433" t="s">
        <v>653</v>
      </c>
      <c r="C202" s="335" t="s">
        <v>654</v>
      </c>
      <c r="D202" s="97">
        <f t="shared" si="16"/>
        <v>0</v>
      </c>
      <c r="E202" s="110"/>
      <c r="F202" s="110"/>
      <c r="G202" s="110"/>
      <c r="H202" s="110"/>
      <c r="I202" s="128"/>
      <c r="J202" s="112"/>
      <c r="K202" s="129"/>
      <c r="L202" s="113"/>
    </row>
    <row r="203" spans="1:12" s="92" customFormat="1" ht="15.6" customHeight="1" x14ac:dyDescent="0.2">
      <c r="A203" s="545"/>
      <c r="B203" s="433" t="s">
        <v>655</v>
      </c>
      <c r="C203" s="335" t="s">
        <v>656</v>
      </c>
      <c r="D203" s="97">
        <f t="shared" si="16"/>
        <v>0</v>
      </c>
      <c r="E203" s="110"/>
      <c r="F203" s="110"/>
      <c r="G203" s="110"/>
      <c r="H203" s="110"/>
      <c r="I203" s="128"/>
      <c r="J203" s="112"/>
      <c r="K203" s="129"/>
      <c r="L203" s="113"/>
    </row>
    <row r="204" spans="1:12" s="92" customFormat="1" ht="15.6" customHeight="1" x14ac:dyDescent="0.2">
      <c r="A204" s="545"/>
      <c r="B204" s="334" t="s">
        <v>207</v>
      </c>
      <c r="C204" s="335" t="s">
        <v>208</v>
      </c>
      <c r="D204" s="97">
        <f t="shared" si="16"/>
        <v>0</v>
      </c>
      <c r="E204" s="110"/>
      <c r="F204" s="110"/>
      <c r="G204" s="110"/>
      <c r="H204" s="110"/>
      <c r="I204" s="128"/>
      <c r="J204" s="112"/>
      <c r="K204" s="129"/>
      <c r="L204" s="113"/>
    </row>
    <row r="205" spans="1:12" s="92" customFormat="1" ht="15.6" customHeight="1" x14ac:dyDescent="0.2">
      <c r="A205" s="545"/>
      <c r="B205" s="334" t="s">
        <v>209</v>
      </c>
      <c r="C205" s="335" t="s">
        <v>210</v>
      </c>
      <c r="D205" s="97">
        <f t="shared" si="16"/>
        <v>0</v>
      </c>
      <c r="E205" s="110"/>
      <c r="F205" s="110"/>
      <c r="G205" s="110"/>
      <c r="H205" s="110"/>
      <c r="I205" s="128"/>
      <c r="J205" s="112"/>
      <c r="K205" s="129"/>
      <c r="L205" s="113"/>
    </row>
    <row r="206" spans="1:12" s="92" customFormat="1" ht="15.6" customHeight="1" x14ac:dyDescent="0.2">
      <c r="A206" s="545"/>
      <c r="B206" s="334" t="s">
        <v>366</v>
      </c>
      <c r="C206" s="335" t="s">
        <v>365</v>
      </c>
      <c r="D206" s="97">
        <f t="shared" si="16"/>
        <v>0</v>
      </c>
      <c r="E206" s="110"/>
      <c r="F206" s="110"/>
      <c r="G206" s="110"/>
      <c r="H206" s="110"/>
      <c r="I206" s="128"/>
      <c r="J206" s="112"/>
      <c r="K206" s="129"/>
      <c r="L206" s="113"/>
    </row>
    <row r="207" spans="1:12" s="92" customFormat="1" ht="49.15" customHeight="1" x14ac:dyDescent="0.25">
      <c r="A207" s="739" t="s">
        <v>85</v>
      </c>
      <c r="B207" s="740"/>
      <c r="C207" s="446">
        <v>56</v>
      </c>
      <c r="D207" s="97">
        <f t="shared" si="16"/>
        <v>0</v>
      </c>
      <c r="E207" s="110"/>
      <c r="F207" s="110"/>
      <c r="G207" s="110"/>
      <c r="H207" s="110"/>
      <c r="I207" s="128"/>
      <c r="J207" s="110"/>
      <c r="K207" s="110"/>
      <c r="L207" s="111"/>
    </row>
    <row r="208" spans="1:12" s="92" customFormat="1" ht="29.45" customHeight="1" x14ac:dyDescent="0.2">
      <c r="A208" s="724" t="s">
        <v>135</v>
      </c>
      <c r="B208" s="725"/>
      <c r="C208" s="335" t="s">
        <v>227</v>
      </c>
      <c r="D208" s="97">
        <f t="shared" ref="D208:D271" si="22">F208+G208+H208+I208</f>
        <v>0</v>
      </c>
      <c r="E208" s="110"/>
      <c r="F208" s="110"/>
      <c r="G208" s="110"/>
      <c r="H208" s="110"/>
      <c r="I208" s="128"/>
      <c r="J208" s="112"/>
      <c r="K208" s="129"/>
      <c r="L208" s="113"/>
    </row>
    <row r="209" spans="1:12" s="92" customFormat="1" ht="15" customHeight="1" x14ac:dyDescent="0.2">
      <c r="A209" s="546"/>
      <c r="B209" s="447" t="s">
        <v>554</v>
      </c>
      <c r="C209" s="448" t="s">
        <v>228</v>
      </c>
      <c r="D209" s="97">
        <f t="shared" si="22"/>
        <v>0</v>
      </c>
      <c r="E209" s="110"/>
      <c r="F209" s="110"/>
      <c r="G209" s="110"/>
      <c r="H209" s="110"/>
      <c r="I209" s="128"/>
      <c r="J209" s="112"/>
      <c r="K209" s="129"/>
      <c r="L209" s="113"/>
    </row>
    <row r="210" spans="1:12" s="92" customFormat="1" ht="15" customHeight="1" x14ac:dyDescent="0.2">
      <c r="A210" s="546"/>
      <c r="B210" s="447" t="s">
        <v>555</v>
      </c>
      <c r="C210" s="448" t="s">
        <v>229</v>
      </c>
      <c r="D210" s="97">
        <f t="shared" si="22"/>
        <v>0</v>
      </c>
      <c r="E210" s="110"/>
      <c r="F210" s="110"/>
      <c r="G210" s="110"/>
      <c r="H210" s="110"/>
      <c r="I210" s="128"/>
      <c r="J210" s="112"/>
      <c r="K210" s="129"/>
      <c r="L210" s="113"/>
    </row>
    <row r="211" spans="1:12" s="92" customFormat="1" ht="15" customHeight="1" x14ac:dyDescent="0.2">
      <c r="A211" s="546"/>
      <c r="B211" s="447" t="s">
        <v>556</v>
      </c>
      <c r="C211" s="448" t="s">
        <v>230</v>
      </c>
      <c r="D211" s="97">
        <f t="shared" si="22"/>
        <v>0</v>
      </c>
      <c r="E211" s="110"/>
      <c r="F211" s="110"/>
      <c r="G211" s="110"/>
      <c r="H211" s="110"/>
      <c r="I211" s="128"/>
      <c r="J211" s="112"/>
      <c r="K211" s="129"/>
      <c r="L211" s="113"/>
    </row>
    <row r="212" spans="1:12" s="92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10"/>
      <c r="F212" s="110"/>
      <c r="G212" s="110"/>
      <c r="H212" s="110"/>
      <c r="I212" s="128"/>
      <c r="J212" s="112"/>
      <c r="K212" s="129"/>
      <c r="L212" s="113"/>
    </row>
    <row r="213" spans="1:12" s="92" customFormat="1" ht="15" customHeight="1" x14ac:dyDescent="0.2">
      <c r="A213" s="546"/>
      <c r="B213" s="447" t="s">
        <v>554</v>
      </c>
      <c r="C213" s="448" t="s">
        <v>231</v>
      </c>
      <c r="D213" s="97">
        <f t="shared" si="22"/>
        <v>0</v>
      </c>
      <c r="E213" s="110"/>
      <c r="F213" s="110"/>
      <c r="G213" s="110"/>
      <c r="H213" s="110"/>
      <c r="I213" s="128"/>
      <c r="J213" s="112"/>
      <c r="K213" s="129"/>
      <c r="L213" s="113"/>
    </row>
    <row r="214" spans="1:12" s="92" customFormat="1" ht="15" customHeight="1" x14ac:dyDescent="0.2">
      <c r="A214" s="546"/>
      <c r="B214" s="447" t="s">
        <v>555</v>
      </c>
      <c r="C214" s="448" t="s">
        <v>232</v>
      </c>
      <c r="D214" s="97">
        <f t="shared" si="22"/>
        <v>0</v>
      </c>
      <c r="E214" s="110"/>
      <c r="F214" s="110"/>
      <c r="G214" s="110"/>
      <c r="H214" s="110"/>
      <c r="I214" s="128"/>
      <c r="J214" s="112"/>
      <c r="K214" s="129"/>
      <c r="L214" s="113"/>
    </row>
    <row r="215" spans="1:12" s="92" customFormat="1" ht="15" customHeight="1" x14ac:dyDescent="0.2">
      <c r="A215" s="546"/>
      <c r="B215" s="447" t="s">
        <v>557</v>
      </c>
      <c r="C215" s="448" t="s">
        <v>233</v>
      </c>
      <c r="D215" s="97">
        <f t="shared" si="22"/>
        <v>0</v>
      </c>
      <c r="E215" s="110"/>
      <c r="F215" s="110"/>
      <c r="G215" s="110"/>
      <c r="H215" s="110"/>
      <c r="I215" s="128"/>
      <c r="J215" s="112"/>
      <c r="K215" s="129"/>
      <c r="L215" s="113"/>
    </row>
    <row r="216" spans="1:12" s="92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10"/>
      <c r="F216" s="110"/>
      <c r="G216" s="110"/>
      <c r="H216" s="110"/>
      <c r="I216" s="128"/>
      <c r="J216" s="112"/>
      <c r="K216" s="129"/>
      <c r="L216" s="113"/>
    </row>
    <row r="217" spans="1:12" s="92" customFormat="1" ht="15" customHeight="1" x14ac:dyDescent="0.2">
      <c r="A217" s="546"/>
      <c r="B217" s="447" t="s">
        <v>554</v>
      </c>
      <c r="C217" s="448" t="s">
        <v>235</v>
      </c>
      <c r="D217" s="97">
        <f t="shared" si="22"/>
        <v>0</v>
      </c>
      <c r="E217" s="110"/>
      <c r="F217" s="110"/>
      <c r="G217" s="110"/>
      <c r="H217" s="110"/>
      <c r="I217" s="128"/>
      <c r="J217" s="112"/>
      <c r="K217" s="129"/>
      <c r="L217" s="113"/>
    </row>
    <row r="218" spans="1:12" s="92" customFormat="1" ht="15" customHeight="1" x14ac:dyDescent="0.2">
      <c r="A218" s="546"/>
      <c r="B218" s="447" t="s">
        <v>555</v>
      </c>
      <c r="C218" s="448" t="s">
        <v>236</v>
      </c>
      <c r="D218" s="97">
        <f t="shared" si="22"/>
        <v>0</v>
      </c>
      <c r="E218" s="110"/>
      <c r="F218" s="110"/>
      <c r="G218" s="110"/>
      <c r="H218" s="110"/>
      <c r="I218" s="128"/>
      <c r="J218" s="112"/>
      <c r="K218" s="129"/>
      <c r="L218" s="113"/>
    </row>
    <row r="219" spans="1:12" s="92" customFormat="1" ht="15" customHeight="1" x14ac:dyDescent="0.2">
      <c r="A219" s="546"/>
      <c r="B219" s="447" t="s">
        <v>556</v>
      </c>
      <c r="C219" s="448" t="s">
        <v>237</v>
      </c>
      <c r="D219" s="97">
        <f t="shared" si="22"/>
        <v>0</v>
      </c>
      <c r="E219" s="110"/>
      <c r="F219" s="110"/>
      <c r="G219" s="110"/>
      <c r="H219" s="110"/>
      <c r="I219" s="128"/>
      <c r="J219" s="112"/>
      <c r="K219" s="129"/>
      <c r="L219" s="113"/>
    </row>
    <row r="220" spans="1:12" s="92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10"/>
      <c r="F220" s="110"/>
      <c r="G220" s="110"/>
      <c r="H220" s="110"/>
      <c r="I220" s="128"/>
      <c r="J220" s="112"/>
      <c r="K220" s="129"/>
      <c r="L220" s="113"/>
    </row>
    <row r="221" spans="1:12" s="92" customFormat="1" ht="15" customHeight="1" x14ac:dyDescent="0.2">
      <c r="A221" s="546"/>
      <c r="B221" s="447" t="s">
        <v>554</v>
      </c>
      <c r="C221" s="448" t="s">
        <v>239</v>
      </c>
      <c r="D221" s="97">
        <f t="shared" si="22"/>
        <v>0</v>
      </c>
      <c r="E221" s="110"/>
      <c r="F221" s="110"/>
      <c r="G221" s="110"/>
      <c r="H221" s="110"/>
      <c r="I221" s="128"/>
      <c r="J221" s="112"/>
      <c r="K221" s="129"/>
      <c r="L221" s="113"/>
    </row>
    <row r="222" spans="1:12" s="92" customFormat="1" ht="15" customHeight="1" x14ac:dyDescent="0.2">
      <c r="A222" s="546"/>
      <c r="B222" s="447" t="s">
        <v>555</v>
      </c>
      <c r="C222" s="448" t="s">
        <v>240</v>
      </c>
      <c r="D222" s="97">
        <f t="shared" si="22"/>
        <v>0</v>
      </c>
      <c r="E222" s="110"/>
      <c r="F222" s="110"/>
      <c r="G222" s="110"/>
      <c r="H222" s="110"/>
      <c r="I222" s="128"/>
      <c r="J222" s="112"/>
      <c r="K222" s="129"/>
      <c r="L222" s="113"/>
    </row>
    <row r="223" spans="1:12" s="92" customFormat="1" ht="15" customHeight="1" x14ac:dyDescent="0.2">
      <c r="A223" s="546"/>
      <c r="B223" s="447" t="s">
        <v>556</v>
      </c>
      <c r="C223" s="448" t="s">
        <v>241</v>
      </c>
      <c r="D223" s="97">
        <f t="shared" si="22"/>
        <v>0</v>
      </c>
      <c r="E223" s="110"/>
      <c r="F223" s="110"/>
      <c r="G223" s="110"/>
      <c r="H223" s="110"/>
      <c r="I223" s="128"/>
      <c r="J223" s="112"/>
      <c r="K223" s="129"/>
      <c r="L223" s="113"/>
    </row>
    <row r="224" spans="1:12" s="92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10"/>
      <c r="F224" s="110"/>
      <c r="G224" s="110"/>
      <c r="H224" s="110"/>
      <c r="I224" s="128"/>
      <c r="J224" s="112"/>
      <c r="K224" s="129"/>
      <c r="L224" s="113"/>
    </row>
    <row r="225" spans="1:12" s="92" customFormat="1" ht="15" customHeight="1" x14ac:dyDescent="0.2">
      <c r="A225" s="546"/>
      <c r="B225" s="447" t="s">
        <v>554</v>
      </c>
      <c r="C225" s="448" t="s">
        <v>243</v>
      </c>
      <c r="D225" s="97">
        <f t="shared" si="22"/>
        <v>0</v>
      </c>
      <c r="E225" s="110"/>
      <c r="F225" s="110"/>
      <c r="G225" s="110"/>
      <c r="H225" s="110"/>
      <c r="I225" s="128"/>
      <c r="J225" s="112"/>
      <c r="K225" s="129"/>
      <c r="L225" s="113"/>
    </row>
    <row r="226" spans="1:12" s="92" customFormat="1" ht="15" customHeight="1" x14ac:dyDescent="0.2">
      <c r="A226" s="546"/>
      <c r="B226" s="447" t="s">
        <v>555</v>
      </c>
      <c r="C226" s="448" t="s">
        <v>244</v>
      </c>
      <c r="D226" s="97">
        <f t="shared" si="22"/>
        <v>0</v>
      </c>
      <c r="E226" s="110"/>
      <c r="F226" s="110"/>
      <c r="G226" s="110"/>
      <c r="H226" s="110"/>
      <c r="I226" s="128"/>
      <c r="J226" s="112"/>
      <c r="K226" s="129"/>
      <c r="L226" s="113"/>
    </row>
    <row r="227" spans="1:12" s="92" customFormat="1" ht="15" customHeight="1" x14ac:dyDescent="0.2">
      <c r="A227" s="546"/>
      <c r="B227" s="447" t="s">
        <v>556</v>
      </c>
      <c r="C227" s="448" t="s">
        <v>245</v>
      </c>
      <c r="D227" s="97">
        <f t="shared" si="22"/>
        <v>0</v>
      </c>
      <c r="E227" s="110"/>
      <c r="F227" s="110"/>
      <c r="G227" s="110"/>
      <c r="H227" s="110"/>
      <c r="I227" s="128"/>
      <c r="J227" s="112"/>
      <c r="K227" s="129"/>
      <c r="L227" s="113"/>
    </row>
    <row r="228" spans="1:12" s="92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10"/>
      <c r="F228" s="110"/>
      <c r="G228" s="110"/>
      <c r="H228" s="110"/>
      <c r="I228" s="128"/>
      <c r="J228" s="112"/>
      <c r="K228" s="129"/>
      <c r="L228" s="113"/>
    </row>
    <row r="229" spans="1:12" s="92" customFormat="1" ht="15" customHeight="1" x14ac:dyDescent="0.2">
      <c r="A229" s="546"/>
      <c r="B229" s="447" t="s">
        <v>554</v>
      </c>
      <c r="C229" s="448" t="s">
        <v>247</v>
      </c>
      <c r="D229" s="97">
        <f t="shared" si="22"/>
        <v>0</v>
      </c>
      <c r="E229" s="110"/>
      <c r="F229" s="110"/>
      <c r="G229" s="110"/>
      <c r="H229" s="110"/>
      <c r="I229" s="128"/>
      <c r="J229" s="112"/>
      <c r="K229" s="129"/>
      <c r="L229" s="113"/>
    </row>
    <row r="230" spans="1:12" s="92" customFormat="1" ht="15" customHeight="1" x14ac:dyDescent="0.2">
      <c r="A230" s="546"/>
      <c r="B230" s="447" t="s">
        <v>555</v>
      </c>
      <c r="C230" s="448" t="s">
        <v>248</v>
      </c>
      <c r="D230" s="97">
        <f t="shared" si="22"/>
        <v>0</v>
      </c>
      <c r="E230" s="110"/>
      <c r="F230" s="110"/>
      <c r="G230" s="110"/>
      <c r="H230" s="110"/>
      <c r="I230" s="128"/>
      <c r="J230" s="112"/>
      <c r="K230" s="129"/>
      <c r="L230" s="113"/>
    </row>
    <row r="231" spans="1:12" s="92" customFormat="1" ht="15" customHeight="1" x14ac:dyDescent="0.2">
      <c r="A231" s="546"/>
      <c r="B231" s="447" t="s">
        <v>556</v>
      </c>
      <c r="C231" s="448" t="s">
        <v>355</v>
      </c>
      <c r="D231" s="97">
        <f t="shared" si="22"/>
        <v>0</v>
      </c>
      <c r="E231" s="110"/>
      <c r="F231" s="110"/>
      <c r="G231" s="110"/>
      <c r="H231" s="110"/>
      <c r="I231" s="128"/>
      <c r="J231" s="112"/>
      <c r="K231" s="129"/>
      <c r="L231" s="113"/>
    </row>
    <row r="232" spans="1:12" s="92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10"/>
      <c r="F232" s="110"/>
      <c r="G232" s="110"/>
      <c r="H232" s="110"/>
      <c r="I232" s="128"/>
      <c r="J232" s="112"/>
      <c r="K232" s="129"/>
      <c r="L232" s="113"/>
    </row>
    <row r="233" spans="1:12" s="92" customFormat="1" ht="15" customHeight="1" x14ac:dyDescent="0.2">
      <c r="A233" s="546"/>
      <c r="B233" s="447" t="s">
        <v>554</v>
      </c>
      <c r="C233" s="448" t="s">
        <v>357</v>
      </c>
      <c r="D233" s="97">
        <f t="shared" si="22"/>
        <v>0</v>
      </c>
      <c r="E233" s="110"/>
      <c r="F233" s="110"/>
      <c r="G233" s="110"/>
      <c r="H233" s="110"/>
      <c r="I233" s="128"/>
      <c r="J233" s="112"/>
      <c r="K233" s="129"/>
      <c r="L233" s="113"/>
    </row>
    <row r="234" spans="1:12" s="92" customFormat="1" ht="15" customHeight="1" x14ac:dyDescent="0.2">
      <c r="A234" s="546"/>
      <c r="B234" s="447" t="s">
        <v>555</v>
      </c>
      <c r="C234" s="448" t="s">
        <v>358</v>
      </c>
      <c r="D234" s="97">
        <f t="shared" si="22"/>
        <v>0</v>
      </c>
      <c r="E234" s="110"/>
      <c r="F234" s="110"/>
      <c r="G234" s="110"/>
      <c r="H234" s="110"/>
      <c r="I234" s="128"/>
      <c r="J234" s="112"/>
      <c r="K234" s="129"/>
      <c r="L234" s="113"/>
    </row>
    <row r="235" spans="1:12" s="92" customFormat="1" ht="15" customHeight="1" x14ac:dyDescent="0.2">
      <c r="A235" s="546"/>
      <c r="B235" s="447" t="s">
        <v>556</v>
      </c>
      <c r="C235" s="448" t="s">
        <v>359</v>
      </c>
      <c r="D235" s="97">
        <f t="shared" si="22"/>
        <v>0</v>
      </c>
      <c r="E235" s="110"/>
      <c r="F235" s="110"/>
      <c r="G235" s="110"/>
      <c r="H235" s="110"/>
      <c r="I235" s="128"/>
      <c r="J235" s="112"/>
      <c r="K235" s="129"/>
      <c r="L235" s="113"/>
    </row>
    <row r="236" spans="1:12" s="92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10"/>
      <c r="F236" s="110"/>
      <c r="G236" s="110"/>
      <c r="H236" s="110"/>
      <c r="I236" s="128"/>
      <c r="J236" s="112"/>
      <c r="K236" s="129"/>
      <c r="L236" s="113"/>
    </row>
    <row r="237" spans="1:12" s="92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10"/>
      <c r="F237" s="110"/>
      <c r="G237" s="110"/>
      <c r="H237" s="110"/>
      <c r="I237" s="128"/>
      <c r="J237" s="112"/>
      <c r="K237" s="129"/>
      <c r="L237" s="113"/>
    </row>
    <row r="238" spans="1:12" s="92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10"/>
      <c r="F238" s="110"/>
      <c r="G238" s="110"/>
      <c r="H238" s="110"/>
      <c r="I238" s="128"/>
      <c r="J238" s="112"/>
      <c r="K238" s="129"/>
      <c r="L238" s="113"/>
    </row>
    <row r="239" spans="1:12" s="92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10"/>
      <c r="F239" s="110"/>
      <c r="G239" s="110"/>
      <c r="H239" s="110"/>
      <c r="I239" s="128"/>
      <c r="J239" s="112"/>
      <c r="K239" s="129"/>
      <c r="L239" s="113"/>
    </row>
    <row r="240" spans="1:12" s="92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10"/>
      <c r="F240" s="110"/>
      <c r="G240" s="110"/>
      <c r="H240" s="110"/>
      <c r="I240" s="128"/>
      <c r="J240" s="112"/>
      <c r="K240" s="129"/>
      <c r="L240" s="113"/>
    </row>
    <row r="241" spans="1:12" s="92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10"/>
      <c r="F241" s="110"/>
      <c r="G241" s="110"/>
      <c r="H241" s="110"/>
      <c r="I241" s="128"/>
      <c r="J241" s="112"/>
      <c r="K241" s="129"/>
      <c r="L241" s="113"/>
    </row>
    <row r="242" spans="1:12" s="92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10"/>
      <c r="F242" s="110"/>
      <c r="G242" s="110"/>
      <c r="H242" s="110"/>
      <c r="I242" s="128"/>
      <c r="J242" s="112"/>
      <c r="K242" s="129"/>
      <c r="L242" s="113"/>
    </row>
    <row r="243" spans="1:12" s="92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10"/>
      <c r="F243" s="110"/>
      <c r="G243" s="110"/>
      <c r="H243" s="110"/>
      <c r="I243" s="128"/>
      <c r="J243" s="112"/>
      <c r="K243" s="129"/>
      <c r="L243" s="113"/>
    </row>
    <row r="244" spans="1:12" s="92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10"/>
      <c r="F244" s="110"/>
      <c r="G244" s="110"/>
      <c r="H244" s="110"/>
      <c r="I244" s="128"/>
      <c r="J244" s="112"/>
      <c r="K244" s="129"/>
      <c r="L244" s="113"/>
    </row>
    <row r="245" spans="1:12" s="92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10"/>
      <c r="F245" s="110"/>
      <c r="G245" s="110"/>
      <c r="H245" s="110"/>
      <c r="I245" s="128"/>
      <c r="J245" s="112"/>
      <c r="K245" s="129"/>
      <c r="L245" s="113"/>
    </row>
    <row r="246" spans="1:12" s="92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10"/>
      <c r="F246" s="110"/>
      <c r="G246" s="110"/>
      <c r="H246" s="110"/>
      <c r="I246" s="128"/>
      <c r="J246" s="112"/>
      <c r="K246" s="129"/>
      <c r="L246" s="113"/>
    </row>
    <row r="247" spans="1:12" s="92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10"/>
      <c r="F247" s="110"/>
      <c r="G247" s="110"/>
      <c r="H247" s="110"/>
      <c r="I247" s="128"/>
      <c r="J247" s="112"/>
      <c r="K247" s="129"/>
      <c r="L247" s="113"/>
    </row>
    <row r="248" spans="1:12" s="92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10"/>
      <c r="F248" s="110"/>
      <c r="G248" s="110"/>
      <c r="H248" s="110"/>
      <c r="I248" s="128"/>
      <c r="J248" s="112"/>
      <c r="K248" s="129"/>
      <c r="L248" s="113"/>
    </row>
    <row r="249" spans="1:12" s="92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10"/>
      <c r="F249" s="110"/>
      <c r="G249" s="110"/>
      <c r="H249" s="110"/>
      <c r="I249" s="128"/>
      <c r="J249" s="112"/>
      <c r="K249" s="129"/>
      <c r="L249" s="113"/>
    </row>
    <row r="250" spans="1:12" s="92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10"/>
      <c r="F250" s="110"/>
      <c r="G250" s="110"/>
      <c r="H250" s="110"/>
      <c r="I250" s="128"/>
      <c r="J250" s="112"/>
      <c r="K250" s="129"/>
      <c r="L250" s="113"/>
    </row>
    <row r="251" spans="1:12" s="92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10"/>
      <c r="F251" s="110"/>
      <c r="G251" s="110"/>
      <c r="H251" s="110"/>
      <c r="I251" s="128"/>
      <c r="J251" s="112"/>
      <c r="K251" s="129"/>
      <c r="L251" s="113"/>
    </row>
    <row r="252" spans="1:12" s="92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10"/>
      <c r="F252" s="110"/>
      <c r="G252" s="110"/>
      <c r="H252" s="110"/>
      <c r="I252" s="128"/>
      <c r="J252" s="112"/>
      <c r="K252" s="129"/>
      <c r="L252" s="113"/>
    </row>
    <row r="253" spans="1:12" s="92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10"/>
      <c r="F253" s="110"/>
      <c r="G253" s="110"/>
      <c r="H253" s="110"/>
      <c r="I253" s="128"/>
      <c r="J253" s="112"/>
      <c r="K253" s="129"/>
      <c r="L253" s="113"/>
    </row>
    <row r="254" spans="1:12" s="92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10"/>
      <c r="F254" s="110"/>
      <c r="G254" s="110"/>
      <c r="H254" s="110"/>
      <c r="I254" s="128"/>
      <c r="J254" s="112"/>
      <c r="K254" s="129"/>
      <c r="L254" s="113"/>
    </row>
    <row r="255" spans="1:12" s="92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10"/>
      <c r="F255" s="110"/>
      <c r="G255" s="110"/>
      <c r="H255" s="110"/>
      <c r="I255" s="128"/>
      <c r="J255" s="112"/>
      <c r="K255" s="129"/>
      <c r="L255" s="113"/>
    </row>
    <row r="256" spans="1:12" s="92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10"/>
      <c r="F256" s="110"/>
      <c r="G256" s="110"/>
      <c r="H256" s="110"/>
      <c r="I256" s="128"/>
      <c r="J256" s="112"/>
      <c r="K256" s="129"/>
      <c r="L256" s="113"/>
    </row>
    <row r="257" spans="1:12" s="92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10"/>
      <c r="F257" s="110"/>
      <c r="G257" s="110"/>
      <c r="H257" s="110"/>
      <c r="I257" s="128"/>
      <c r="J257" s="112"/>
      <c r="K257" s="129"/>
      <c r="L257" s="113"/>
    </row>
    <row r="258" spans="1:12" s="92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10"/>
      <c r="F258" s="110"/>
      <c r="G258" s="110"/>
      <c r="H258" s="110"/>
      <c r="I258" s="128"/>
      <c r="J258" s="112"/>
      <c r="K258" s="129"/>
      <c r="L258" s="113"/>
    </row>
    <row r="259" spans="1:12" s="92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10"/>
      <c r="F259" s="110"/>
      <c r="G259" s="110"/>
      <c r="H259" s="110"/>
      <c r="I259" s="128"/>
      <c r="J259" s="112"/>
      <c r="K259" s="129"/>
      <c r="L259" s="113"/>
    </row>
    <row r="260" spans="1:12" s="92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10"/>
      <c r="F260" s="110"/>
      <c r="G260" s="110"/>
      <c r="H260" s="110"/>
      <c r="I260" s="128"/>
      <c r="J260" s="112"/>
      <c r="K260" s="129"/>
      <c r="L260" s="113"/>
    </row>
    <row r="261" spans="1:12" s="92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10"/>
      <c r="F261" s="110"/>
      <c r="G261" s="110"/>
      <c r="H261" s="110"/>
      <c r="I261" s="128"/>
      <c r="J261" s="112"/>
      <c r="K261" s="129"/>
      <c r="L261" s="113"/>
    </row>
    <row r="262" spans="1:12" s="92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10"/>
      <c r="F262" s="110"/>
      <c r="G262" s="110"/>
      <c r="H262" s="110"/>
      <c r="I262" s="128"/>
      <c r="J262" s="112"/>
      <c r="K262" s="129"/>
      <c r="L262" s="113"/>
    </row>
    <row r="263" spans="1:12" s="92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10"/>
      <c r="F263" s="110"/>
      <c r="G263" s="110"/>
      <c r="H263" s="110"/>
      <c r="I263" s="128"/>
      <c r="J263" s="112"/>
      <c r="K263" s="129"/>
      <c r="L263" s="113"/>
    </row>
    <row r="264" spans="1:12" s="92" customFormat="1" ht="15.6" customHeight="1" x14ac:dyDescent="0.25">
      <c r="A264" s="550" t="s">
        <v>638</v>
      </c>
      <c r="B264" s="558"/>
      <c r="C264" s="528" t="s">
        <v>288</v>
      </c>
      <c r="D264" s="97">
        <f t="shared" si="22"/>
        <v>0</v>
      </c>
      <c r="E264" s="110"/>
      <c r="F264" s="115">
        <f t="shared" ref="F264:L264" si="23">F265+F275</f>
        <v>0</v>
      </c>
      <c r="G264" s="115">
        <f t="shared" si="23"/>
        <v>0</v>
      </c>
      <c r="H264" s="115">
        <f t="shared" si="23"/>
        <v>0</v>
      </c>
      <c r="I264" s="115">
        <f t="shared" si="23"/>
        <v>0</v>
      </c>
      <c r="J264" s="110">
        <f t="shared" si="23"/>
        <v>0</v>
      </c>
      <c r="K264" s="110">
        <f t="shared" si="23"/>
        <v>0</v>
      </c>
      <c r="L264" s="111">
        <f t="shared" si="23"/>
        <v>0</v>
      </c>
    </row>
    <row r="265" spans="1:12" s="92" customFormat="1" ht="15.6" customHeight="1" x14ac:dyDescent="0.25">
      <c r="A265" s="336" t="s">
        <v>431</v>
      </c>
      <c r="B265" s="334"/>
      <c r="C265" s="559">
        <v>71</v>
      </c>
      <c r="D265" s="97">
        <f t="shared" si="22"/>
        <v>0</v>
      </c>
      <c r="E265" s="110"/>
      <c r="F265" s="115">
        <f t="shared" ref="F265:L265" si="24">F266+F271</f>
        <v>0</v>
      </c>
      <c r="G265" s="115">
        <f t="shared" si="24"/>
        <v>0</v>
      </c>
      <c r="H265" s="115">
        <f t="shared" si="24"/>
        <v>0</v>
      </c>
      <c r="I265" s="115">
        <f t="shared" si="24"/>
        <v>0</v>
      </c>
      <c r="J265" s="110">
        <f t="shared" si="24"/>
        <v>0</v>
      </c>
      <c r="K265" s="110">
        <f t="shared" si="24"/>
        <v>0</v>
      </c>
      <c r="L265" s="111">
        <f t="shared" si="24"/>
        <v>0</v>
      </c>
    </row>
    <row r="266" spans="1:12" s="92" customFormat="1" ht="15.6" customHeight="1" x14ac:dyDescent="0.25">
      <c r="A266" s="336" t="s">
        <v>289</v>
      </c>
      <c r="B266" s="334"/>
      <c r="C266" s="559" t="s">
        <v>290</v>
      </c>
      <c r="D266" s="97">
        <f t="shared" si="22"/>
        <v>0</v>
      </c>
      <c r="E266" s="110"/>
      <c r="F266" s="115">
        <f t="shared" ref="F266:L266" si="25">SUM(F267:F270)</f>
        <v>0</v>
      </c>
      <c r="G266" s="115">
        <f t="shared" si="25"/>
        <v>0</v>
      </c>
      <c r="H266" s="115">
        <f t="shared" si="25"/>
        <v>0</v>
      </c>
      <c r="I266" s="115">
        <f t="shared" si="25"/>
        <v>0</v>
      </c>
      <c r="J266" s="110">
        <f t="shared" si="25"/>
        <v>0</v>
      </c>
      <c r="K266" s="110">
        <f t="shared" si="25"/>
        <v>0</v>
      </c>
      <c r="L266" s="111">
        <f t="shared" si="25"/>
        <v>0</v>
      </c>
    </row>
    <row r="267" spans="1:12" s="92" customFormat="1" ht="15.6" customHeight="1" x14ac:dyDescent="0.2">
      <c r="A267" s="336"/>
      <c r="B267" s="334" t="s">
        <v>174</v>
      </c>
      <c r="C267" s="560" t="s">
        <v>175</v>
      </c>
      <c r="D267" s="97">
        <f t="shared" si="22"/>
        <v>0</v>
      </c>
      <c r="E267" s="110"/>
      <c r="F267" s="110"/>
      <c r="G267" s="110"/>
      <c r="H267" s="110"/>
      <c r="I267" s="128"/>
      <c r="J267" s="112"/>
      <c r="K267" s="129"/>
      <c r="L267" s="113"/>
    </row>
    <row r="268" spans="1:12" s="92" customFormat="1" ht="15.6" customHeight="1" x14ac:dyDescent="0.2">
      <c r="A268" s="561"/>
      <c r="B268" s="533" t="s">
        <v>176</v>
      </c>
      <c r="C268" s="560" t="s">
        <v>177</v>
      </c>
      <c r="D268" s="97">
        <f t="shared" si="22"/>
        <v>0</v>
      </c>
      <c r="E268" s="110"/>
      <c r="F268" s="110">
        <v>0</v>
      </c>
      <c r="G268" s="110"/>
      <c r="H268" s="110"/>
      <c r="I268" s="128"/>
      <c r="J268" s="112"/>
      <c r="K268" s="129"/>
      <c r="L268" s="113"/>
    </row>
    <row r="269" spans="1:12" s="92" customFormat="1" ht="15.6" customHeight="1" x14ac:dyDescent="0.2">
      <c r="A269" s="336"/>
      <c r="B269" s="408" t="s">
        <v>323</v>
      </c>
      <c r="C269" s="560" t="s">
        <v>277</v>
      </c>
      <c r="D269" s="97">
        <f t="shared" si="22"/>
        <v>0</v>
      </c>
      <c r="E269" s="110"/>
      <c r="F269" s="110"/>
      <c r="G269" s="110"/>
      <c r="H269" s="110"/>
      <c r="I269" s="128"/>
      <c r="J269" s="112"/>
      <c r="K269" s="129"/>
      <c r="L269" s="113"/>
    </row>
    <row r="270" spans="1:12" s="92" customFormat="1" ht="15.6" customHeight="1" x14ac:dyDescent="0.2">
      <c r="A270" s="336"/>
      <c r="B270" s="408" t="s">
        <v>278</v>
      </c>
      <c r="C270" s="560" t="s">
        <v>612</v>
      </c>
      <c r="D270" s="97">
        <f t="shared" si="22"/>
        <v>0</v>
      </c>
      <c r="E270" s="110"/>
      <c r="F270" s="110"/>
      <c r="G270" s="110"/>
      <c r="H270" s="110"/>
      <c r="I270" s="128">
        <v>0</v>
      </c>
      <c r="J270" s="112"/>
      <c r="K270" s="129"/>
      <c r="L270" s="113"/>
    </row>
    <row r="271" spans="1:12" s="92" customFormat="1" ht="15.6" customHeight="1" x14ac:dyDescent="0.25">
      <c r="A271" s="336" t="s">
        <v>613</v>
      </c>
      <c r="B271" s="408"/>
      <c r="C271" s="559" t="s">
        <v>182</v>
      </c>
      <c r="D271" s="97">
        <f t="shared" si="22"/>
        <v>0</v>
      </c>
      <c r="E271" s="110"/>
      <c r="F271" s="110"/>
      <c r="G271" s="110"/>
      <c r="H271" s="110"/>
      <c r="I271" s="128"/>
      <c r="J271" s="112"/>
      <c r="K271" s="129"/>
      <c r="L271" s="113"/>
    </row>
    <row r="272" spans="1:12" s="92" customFormat="1" ht="15.6" customHeight="1" x14ac:dyDescent="0.25">
      <c r="A272" s="336" t="s">
        <v>183</v>
      </c>
      <c r="B272" s="408"/>
      <c r="C272" s="559">
        <v>72</v>
      </c>
      <c r="D272" s="97">
        <f t="shared" ref="D272:D287" si="26">F272+G272+H272+I272</f>
        <v>0</v>
      </c>
      <c r="E272" s="110"/>
      <c r="F272" s="110"/>
      <c r="G272" s="110"/>
      <c r="H272" s="110"/>
      <c r="I272" s="128"/>
      <c r="J272" s="110"/>
      <c r="K272" s="110"/>
      <c r="L272" s="111"/>
    </row>
    <row r="273" spans="1:12" s="92" customFormat="1" ht="15.6" customHeight="1" x14ac:dyDescent="0.25">
      <c r="A273" s="562" t="s">
        <v>184</v>
      </c>
      <c r="B273" s="563"/>
      <c r="C273" s="559" t="s">
        <v>185</v>
      </c>
      <c r="D273" s="97">
        <f t="shared" si="26"/>
        <v>0</v>
      </c>
      <c r="E273" s="110"/>
      <c r="F273" s="110"/>
      <c r="G273" s="110"/>
      <c r="H273" s="110"/>
      <c r="I273" s="128"/>
      <c r="J273" s="112"/>
      <c r="K273" s="129"/>
      <c r="L273" s="113"/>
    </row>
    <row r="274" spans="1:12" s="92" customFormat="1" ht="15.6" customHeight="1" x14ac:dyDescent="0.2">
      <c r="A274" s="562"/>
      <c r="B274" s="408" t="s">
        <v>282</v>
      </c>
      <c r="C274" s="335" t="s">
        <v>283</v>
      </c>
      <c r="D274" s="97">
        <f t="shared" si="26"/>
        <v>0</v>
      </c>
      <c r="E274" s="110"/>
      <c r="F274" s="110"/>
      <c r="G274" s="110"/>
      <c r="H274" s="110"/>
      <c r="I274" s="128"/>
      <c r="J274" s="112"/>
      <c r="K274" s="129"/>
      <c r="L274" s="113"/>
    </row>
    <row r="275" spans="1:12" s="92" customFormat="1" ht="15.6" customHeight="1" x14ac:dyDescent="0.25">
      <c r="A275" s="562" t="s">
        <v>97</v>
      </c>
      <c r="B275" s="563"/>
      <c r="C275" s="457">
        <v>75</v>
      </c>
      <c r="D275" s="97">
        <f t="shared" si="26"/>
        <v>0</v>
      </c>
      <c r="E275" s="110"/>
      <c r="F275" s="110"/>
      <c r="G275" s="110"/>
      <c r="H275" s="110"/>
      <c r="I275" s="128"/>
      <c r="J275" s="112"/>
      <c r="K275" s="129"/>
      <c r="L275" s="113"/>
    </row>
    <row r="276" spans="1:12" s="92" customFormat="1" ht="15.6" customHeight="1" x14ac:dyDescent="0.25">
      <c r="A276" s="550" t="s">
        <v>511</v>
      </c>
      <c r="B276" s="551"/>
      <c r="C276" s="337" t="s">
        <v>576</v>
      </c>
      <c r="D276" s="97">
        <f t="shared" si="26"/>
        <v>0</v>
      </c>
      <c r="E276" s="110"/>
      <c r="F276" s="110"/>
      <c r="G276" s="110"/>
      <c r="H276" s="110"/>
      <c r="I276" s="128"/>
      <c r="J276" s="110"/>
      <c r="K276" s="110"/>
      <c r="L276" s="111"/>
    </row>
    <row r="277" spans="1:12" s="92" customFormat="1" ht="15.6" customHeight="1" x14ac:dyDescent="0.25">
      <c r="A277" s="552" t="s">
        <v>512</v>
      </c>
      <c r="B277" s="537"/>
      <c r="C277" s="528" t="s">
        <v>713</v>
      </c>
      <c r="D277" s="97">
        <f t="shared" si="26"/>
        <v>0</v>
      </c>
      <c r="E277" s="110"/>
      <c r="F277" s="110"/>
      <c r="G277" s="110"/>
      <c r="H277" s="110"/>
      <c r="I277" s="128"/>
      <c r="J277" s="110"/>
      <c r="K277" s="110"/>
      <c r="L277" s="111"/>
    </row>
    <row r="278" spans="1:12" s="92" customFormat="1" ht="26.45" customHeight="1" x14ac:dyDescent="0.25">
      <c r="A278" s="720" t="s">
        <v>513</v>
      </c>
      <c r="B278" s="721"/>
      <c r="C278" s="337" t="s">
        <v>514</v>
      </c>
      <c r="D278" s="97">
        <f t="shared" si="26"/>
        <v>0</v>
      </c>
      <c r="E278" s="110"/>
      <c r="F278" s="110"/>
      <c r="G278" s="110"/>
      <c r="H278" s="110"/>
      <c r="I278" s="128"/>
      <c r="J278" s="112"/>
      <c r="K278" s="129"/>
      <c r="L278" s="113"/>
    </row>
    <row r="279" spans="1:12" s="92" customFormat="1" ht="35.25" customHeight="1" x14ac:dyDescent="0.25">
      <c r="A279" s="722" t="s">
        <v>10</v>
      </c>
      <c r="B279" s="723"/>
      <c r="C279" s="528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92" customFormat="1" ht="23.25" customHeight="1" x14ac:dyDescent="0.25">
      <c r="A280" s="716" t="s">
        <v>20</v>
      </c>
      <c r="B280" s="717"/>
      <c r="C280" s="337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92" customFormat="1" ht="25.5" x14ac:dyDescent="0.25">
      <c r="A281" s="336"/>
      <c r="B281" s="553" t="s">
        <v>391</v>
      </c>
      <c r="C281" s="337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92" customFormat="1" ht="33.6" customHeight="1" x14ac:dyDescent="0.25">
      <c r="A282" s="336"/>
      <c r="B282" s="553" t="s">
        <v>21</v>
      </c>
      <c r="C282" s="337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92" customFormat="1" ht="16.899999999999999" customHeight="1" x14ac:dyDescent="0.25">
      <c r="A283" s="554" t="s">
        <v>9</v>
      </c>
      <c r="B283" s="555"/>
      <c r="C283" s="337" t="s">
        <v>133</v>
      </c>
      <c r="D283" s="97">
        <f t="shared" si="26"/>
        <v>0</v>
      </c>
      <c r="E283" s="110"/>
      <c r="F283" s="110"/>
      <c r="G283" s="110"/>
      <c r="H283" s="110"/>
      <c r="I283" s="128"/>
      <c r="J283" s="110"/>
      <c r="K283" s="110"/>
      <c r="L283" s="111"/>
    </row>
    <row r="284" spans="1:12" s="92" customFormat="1" ht="16.899999999999999" customHeight="1" x14ac:dyDescent="0.2">
      <c r="A284" s="336" t="s">
        <v>549</v>
      </c>
      <c r="B284" s="527"/>
      <c r="C284" s="549" t="s">
        <v>524</v>
      </c>
      <c r="D284" s="97">
        <f t="shared" si="26"/>
        <v>0</v>
      </c>
      <c r="E284" s="110"/>
      <c r="F284" s="98">
        <f>F285</f>
        <v>0</v>
      </c>
      <c r="G284" s="98">
        <f t="shared" ref="G284:L284" si="28">G285</f>
        <v>0</v>
      </c>
      <c r="H284" s="98">
        <f t="shared" si="28"/>
        <v>0</v>
      </c>
      <c r="I284" s="98">
        <f t="shared" si="28"/>
        <v>0</v>
      </c>
      <c r="J284" s="110">
        <f t="shared" si="28"/>
        <v>0</v>
      </c>
      <c r="K284" s="110">
        <f t="shared" si="28"/>
        <v>0</v>
      </c>
      <c r="L284" s="111">
        <f t="shared" si="28"/>
        <v>0</v>
      </c>
    </row>
    <row r="285" spans="1:12" s="92" customFormat="1" x14ac:dyDescent="0.2">
      <c r="A285" s="546"/>
      <c r="B285" s="557" t="s">
        <v>633</v>
      </c>
      <c r="C285" s="556" t="s">
        <v>526</v>
      </c>
      <c r="D285" s="97">
        <f t="shared" si="26"/>
        <v>0</v>
      </c>
      <c r="E285" s="110"/>
      <c r="F285" s="110"/>
      <c r="G285" s="110"/>
      <c r="H285" s="110"/>
      <c r="I285" s="128"/>
      <c r="J285" s="110"/>
      <c r="K285" s="110"/>
      <c r="L285" s="111"/>
    </row>
    <row r="286" spans="1:12" s="95" customFormat="1" x14ac:dyDescent="0.2">
      <c r="A286" s="441" t="s">
        <v>550</v>
      </c>
      <c r="B286" s="442"/>
      <c r="C286" s="549" t="s">
        <v>527</v>
      </c>
      <c r="D286" s="97">
        <f t="shared" si="26"/>
        <v>0</v>
      </c>
      <c r="E286" s="124"/>
      <c r="F286" s="100">
        <f>F287</f>
        <v>0</v>
      </c>
      <c r="G286" s="100">
        <f t="shared" ref="G286:L286" si="29">G287</f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92" customFormat="1" ht="13.5" thickBot="1" x14ac:dyDescent="0.25">
      <c r="A287" s="564"/>
      <c r="B287" s="565" t="s">
        <v>67</v>
      </c>
      <c r="C287" s="566" t="s">
        <v>529</v>
      </c>
      <c r="D287" s="105">
        <f t="shared" si="26"/>
        <v>0</v>
      </c>
      <c r="E287" s="125"/>
      <c r="F287" s="125">
        <v>0</v>
      </c>
      <c r="G287" s="125"/>
      <c r="H287" s="125"/>
      <c r="I287" s="126"/>
      <c r="J287" s="125"/>
      <c r="K287" s="125"/>
      <c r="L287" s="127"/>
    </row>
    <row r="288" spans="1:12" x14ac:dyDescent="0.2">
      <c r="A288" s="156"/>
      <c r="B288" s="567"/>
      <c r="C288" s="156"/>
      <c r="J288" s="156"/>
      <c r="K288" s="156"/>
      <c r="L288" s="156"/>
    </row>
    <row r="289" spans="1:12" ht="25.5" x14ac:dyDescent="0.2">
      <c r="A289" s="568" t="s">
        <v>553</v>
      </c>
      <c r="B289" s="569" t="s">
        <v>672</v>
      </c>
      <c r="C289" s="569"/>
      <c r="J289" s="156"/>
      <c r="K289" s="156"/>
      <c r="L289" s="156"/>
    </row>
    <row r="290" spans="1:12" x14ac:dyDescent="0.2">
      <c r="A290" s="568"/>
      <c r="B290" s="569"/>
      <c r="C290" s="569"/>
      <c r="J290" s="156"/>
      <c r="K290" s="156"/>
      <c r="L290" s="156"/>
    </row>
    <row r="291" spans="1:12" ht="15" x14ac:dyDescent="0.25">
      <c r="A291" s="729" t="s">
        <v>724</v>
      </c>
      <c r="B291" s="729"/>
      <c r="C291" s="156"/>
      <c r="F291" s="6" t="s">
        <v>794</v>
      </c>
      <c r="G291" s="5"/>
      <c r="H291" s="5"/>
      <c r="I291" s="3"/>
      <c r="J291" s="224" t="s">
        <v>793</v>
      </c>
      <c r="K291" s="156"/>
      <c r="L291" s="156"/>
    </row>
    <row r="292" spans="1:12" ht="14.25" x14ac:dyDescent="0.2">
      <c r="A292" s="730" t="s">
        <v>767</v>
      </c>
      <c r="B292" s="730"/>
      <c r="C292" s="156"/>
      <c r="F292" s="11" t="s">
        <v>792</v>
      </c>
      <c r="G292" s="4"/>
      <c r="H292" s="10"/>
      <c r="I292" s="3"/>
      <c r="J292" s="174" t="s">
        <v>844</v>
      </c>
      <c r="K292" s="156"/>
      <c r="L292" s="156"/>
    </row>
    <row r="293" spans="1:12" x14ac:dyDescent="0.2">
      <c r="A293" s="730" t="s">
        <v>768</v>
      </c>
      <c r="B293" s="730"/>
      <c r="C293" s="156"/>
      <c r="F293" s="7" t="s">
        <v>769</v>
      </c>
      <c r="J293" s="156"/>
      <c r="K293" s="156"/>
      <c r="L293" s="156"/>
    </row>
    <row r="294" spans="1:12" ht="29.25" customHeight="1" x14ac:dyDescent="0.2">
      <c r="A294" s="570"/>
      <c r="B294" s="570" t="s">
        <v>469</v>
      </c>
      <c r="C294" s="571"/>
      <c r="D294" s="2"/>
      <c r="E294" s="2"/>
      <c r="F294" s="2"/>
      <c r="G294" s="2"/>
      <c r="H294" s="2"/>
    </row>
    <row r="295" spans="1:12" x14ac:dyDescent="0.2">
      <c r="A295" s="728"/>
      <c r="B295" s="72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J293" sqref="J293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842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775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795" t="s">
        <v>658</v>
      </c>
      <c r="B9" s="796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97"/>
      <c r="B10" s="798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807">
        <v>2022</v>
      </c>
      <c r="K10" s="807">
        <v>2023</v>
      </c>
      <c r="L10" s="808">
        <v>2024</v>
      </c>
    </row>
    <row r="11" spans="1:12" s="150" customFormat="1" ht="42.75" customHeight="1" thickBot="1" x14ac:dyDescent="0.25">
      <c r="A11" s="799"/>
      <c r="B11" s="800"/>
      <c r="C11" s="803"/>
      <c r="D11" s="266" t="s">
        <v>694</v>
      </c>
      <c r="E11" s="267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4"/>
      <c r="K11" s="694"/>
      <c r="L11" s="696"/>
    </row>
    <row r="12" spans="1:12" s="134" customFormat="1" ht="41.25" customHeight="1" x14ac:dyDescent="0.2">
      <c r="A12" s="793" t="s">
        <v>764</v>
      </c>
      <c r="B12" s="794"/>
      <c r="C12" s="466"/>
      <c r="D12" s="281">
        <f t="shared" ref="D12:D77" si="0">F12+G12+H12+I12</f>
        <v>0</v>
      </c>
      <c r="E12" s="282"/>
      <c r="F12" s="283">
        <f t="shared" ref="F12:L12" si="1">F13+F188</f>
        <v>0</v>
      </c>
      <c r="G12" s="283">
        <f t="shared" si="1"/>
        <v>0</v>
      </c>
      <c r="H12" s="283">
        <f t="shared" si="1"/>
        <v>0</v>
      </c>
      <c r="I12" s="283">
        <f t="shared" si="1"/>
        <v>0</v>
      </c>
      <c r="J12" s="518">
        <f t="shared" si="1"/>
        <v>0</v>
      </c>
      <c r="K12" s="518">
        <f t="shared" si="1"/>
        <v>0</v>
      </c>
      <c r="L12" s="519">
        <f t="shared" si="1"/>
        <v>0</v>
      </c>
    </row>
    <row r="13" spans="1:12" s="134" customFormat="1" ht="20.25" customHeight="1" x14ac:dyDescent="0.2">
      <c r="A13" s="779" t="s">
        <v>711</v>
      </c>
      <c r="B13" s="780"/>
      <c r="C13" s="467"/>
      <c r="D13" s="281">
        <f t="shared" si="0"/>
        <v>0</v>
      </c>
      <c r="E13" s="284"/>
      <c r="F13" s="285">
        <f t="shared" ref="F13:L13" si="2">F14+F180</f>
        <v>0</v>
      </c>
      <c r="G13" s="285">
        <f t="shared" si="2"/>
        <v>0</v>
      </c>
      <c r="H13" s="285">
        <f t="shared" si="2"/>
        <v>0</v>
      </c>
      <c r="I13" s="285">
        <f t="shared" si="2"/>
        <v>0</v>
      </c>
      <c r="J13" s="284">
        <f t="shared" si="2"/>
        <v>0</v>
      </c>
      <c r="K13" s="284">
        <f t="shared" si="2"/>
        <v>0</v>
      </c>
      <c r="L13" s="520">
        <f t="shared" si="2"/>
        <v>0</v>
      </c>
    </row>
    <row r="14" spans="1:12" s="134" customFormat="1" ht="19.5" customHeight="1" x14ac:dyDescent="0.2">
      <c r="A14" s="468" t="s">
        <v>313</v>
      </c>
      <c r="B14" s="469"/>
      <c r="C14" s="330" t="s">
        <v>314</v>
      </c>
      <c r="D14" s="281">
        <f t="shared" si="0"/>
        <v>0</v>
      </c>
      <c r="E14" s="286"/>
      <c r="F14" s="287">
        <f>F15+F48+F152</f>
        <v>0</v>
      </c>
      <c r="G14" s="287">
        <f t="shared" ref="G14:L14" si="3">G15+G48</f>
        <v>0</v>
      </c>
      <c r="H14" s="287">
        <f t="shared" si="3"/>
        <v>0</v>
      </c>
      <c r="I14" s="287">
        <f t="shared" si="3"/>
        <v>0</v>
      </c>
      <c r="J14" s="286">
        <f t="shared" si="3"/>
        <v>0</v>
      </c>
      <c r="K14" s="286">
        <f t="shared" si="3"/>
        <v>0</v>
      </c>
      <c r="L14" s="521">
        <f t="shared" si="3"/>
        <v>0</v>
      </c>
    </row>
    <row r="15" spans="1:12" s="93" customFormat="1" ht="33.75" customHeight="1" x14ac:dyDescent="0.2">
      <c r="A15" s="791" t="s">
        <v>673</v>
      </c>
      <c r="B15" s="792"/>
      <c r="C15" s="470" t="s">
        <v>315</v>
      </c>
      <c r="D15" s="281">
        <f t="shared" si="0"/>
        <v>0</v>
      </c>
      <c r="E15" s="288"/>
      <c r="F15" s="289">
        <f t="shared" ref="F15:L15" si="4">F16+F33+F40</f>
        <v>0</v>
      </c>
      <c r="G15" s="289">
        <f t="shared" si="4"/>
        <v>0</v>
      </c>
      <c r="H15" s="289">
        <f t="shared" si="4"/>
        <v>0</v>
      </c>
      <c r="I15" s="289">
        <f t="shared" si="4"/>
        <v>0</v>
      </c>
      <c r="J15" s="288">
        <f t="shared" si="4"/>
        <v>0</v>
      </c>
      <c r="K15" s="288">
        <f t="shared" si="4"/>
        <v>0</v>
      </c>
      <c r="L15" s="296">
        <f t="shared" si="4"/>
        <v>0</v>
      </c>
    </row>
    <row r="16" spans="1:12" s="134" customFormat="1" ht="29.25" customHeight="1" x14ac:dyDescent="0.2">
      <c r="A16" s="783" t="s">
        <v>305</v>
      </c>
      <c r="B16" s="784"/>
      <c r="C16" s="330" t="s">
        <v>192</v>
      </c>
      <c r="D16" s="281">
        <f t="shared" si="0"/>
        <v>0</v>
      </c>
      <c r="E16" s="290"/>
      <c r="F16" s="291">
        <f t="shared" ref="F16:L16" si="5">SUM(F17:F32)</f>
        <v>0</v>
      </c>
      <c r="G16" s="291">
        <f t="shared" si="5"/>
        <v>0</v>
      </c>
      <c r="H16" s="291">
        <f t="shared" si="5"/>
        <v>0</v>
      </c>
      <c r="I16" s="291">
        <f t="shared" si="5"/>
        <v>0</v>
      </c>
      <c r="J16" s="290">
        <f t="shared" si="5"/>
        <v>0</v>
      </c>
      <c r="K16" s="290">
        <f t="shared" si="5"/>
        <v>0</v>
      </c>
      <c r="L16" s="297">
        <f t="shared" si="5"/>
        <v>0</v>
      </c>
    </row>
    <row r="17" spans="1:12" s="134" customFormat="1" ht="15" customHeight="1" x14ac:dyDescent="0.2">
      <c r="A17" s="471"/>
      <c r="B17" s="469" t="s">
        <v>193</v>
      </c>
      <c r="C17" s="330" t="s">
        <v>194</v>
      </c>
      <c r="D17" s="281">
        <f t="shared" si="0"/>
        <v>0</v>
      </c>
      <c r="E17" s="290"/>
      <c r="F17" s="290"/>
      <c r="G17" s="290"/>
      <c r="H17" s="290"/>
      <c r="I17" s="292"/>
      <c r="J17" s="240"/>
      <c r="K17" s="241"/>
      <c r="L17" s="242"/>
    </row>
    <row r="18" spans="1:12" s="94" customFormat="1" ht="15" customHeight="1" x14ac:dyDescent="0.2">
      <c r="A18" s="472"/>
      <c r="B18" s="469" t="s">
        <v>195</v>
      </c>
      <c r="C18" s="330" t="s">
        <v>196</v>
      </c>
      <c r="D18" s="281">
        <f>F22+G18+H18+I18</f>
        <v>0</v>
      </c>
      <c r="E18" s="290"/>
      <c r="F18" s="317"/>
      <c r="G18" s="290"/>
      <c r="H18" s="290"/>
      <c r="I18" s="292"/>
      <c r="J18" s="240"/>
      <c r="K18" s="241"/>
      <c r="L18" s="242"/>
    </row>
    <row r="19" spans="1:12" s="94" customFormat="1" ht="15" customHeight="1" x14ac:dyDescent="0.2">
      <c r="A19" s="472"/>
      <c r="B19" s="469" t="s">
        <v>264</v>
      </c>
      <c r="C19" s="330" t="s">
        <v>265</v>
      </c>
      <c r="D19" s="281">
        <f t="shared" si="0"/>
        <v>0</v>
      </c>
      <c r="E19" s="290"/>
      <c r="F19" s="290"/>
      <c r="G19" s="290"/>
      <c r="H19" s="290"/>
      <c r="I19" s="292"/>
      <c r="J19" s="240"/>
      <c r="K19" s="241"/>
      <c r="L19" s="242"/>
    </row>
    <row r="20" spans="1:12" s="134" customFormat="1" ht="15" customHeight="1" x14ac:dyDescent="0.2">
      <c r="A20" s="471"/>
      <c r="B20" s="469" t="s">
        <v>266</v>
      </c>
      <c r="C20" s="330" t="s">
        <v>267</v>
      </c>
      <c r="D20" s="281">
        <f t="shared" si="0"/>
        <v>0</v>
      </c>
      <c r="E20" s="290"/>
      <c r="F20" s="293"/>
      <c r="G20" s="293"/>
      <c r="H20" s="293"/>
      <c r="I20" s="294"/>
      <c r="J20" s="240"/>
      <c r="K20" s="241"/>
      <c r="L20" s="242"/>
    </row>
    <row r="21" spans="1:12" s="134" customFormat="1" ht="15" customHeight="1" x14ac:dyDescent="0.2">
      <c r="A21" s="471"/>
      <c r="B21" s="469" t="s">
        <v>268</v>
      </c>
      <c r="C21" s="330" t="s">
        <v>269</v>
      </c>
      <c r="D21" s="281">
        <f t="shared" si="0"/>
        <v>0</v>
      </c>
      <c r="E21" s="290"/>
      <c r="F21" s="293"/>
      <c r="G21" s="293"/>
      <c r="H21" s="293"/>
      <c r="I21" s="294"/>
      <c r="J21" s="240"/>
      <c r="K21" s="241"/>
      <c r="L21" s="242"/>
    </row>
    <row r="22" spans="1:12" s="134" customFormat="1" ht="15" customHeight="1" x14ac:dyDescent="0.2">
      <c r="A22" s="471"/>
      <c r="B22" s="469" t="s">
        <v>270</v>
      </c>
      <c r="C22" s="330" t="s">
        <v>271</v>
      </c>
      <c r="D22" s="281">
        <f t="shared" si="0"/>
        <v>0</v>
      </c>
      <c r="E22" s="290"/>
      <c r="F22" s="290"/>
      <c r="G22" s="290"/>
      <c r="H22" s="290"/>
      <c r="I22" s="292"/>
      <c r="J22" s="240"/>
      <c r="K22" s="241"/>
      <c r="L22" s="242"/>
    </row>
    <row r="23" spans="1:12" s="134" customFormat="1" ht="15" customHeight="1" x14ac:dyDescent="0.2">
      <c r="A23" s="471"/>
      <c r="B23" s="469" t="s">
        <v>272</v>
      </c>
      <c r="C23" s="330" t="s">
        <v>273</v>
      </c>
      <c r="D23" s="281">
        <f t="shared" si="0"/>
        <v>0</v>
      </c>
      <c r="E23" s="290"/>
      <c r="F23" s="293"/>
      <c r="G23" s="293"/>
      <c r="H23" s="293"/>
      <c r="I23" s="294"/>
      <c r="J23" s="240"/>
      <c r="K23" s="241"/>
      <c r="L23" s="242"/>
    </row>
    <row r="24" spans="1:12" s="134" customFormat="1" ht="15" customHeight="1" x14ac:dyDescent="0.2">
      <c r="A24" s="471"/>
      <c r="B24" s="469" t="s">
        <v>298</v>
      </c>
      <c r="C24" s="330" t="s">
        <v>299</v>
      </c>
      <c r="D24" s="281">
        <f t="shared" si="0"/>
        <v>0</v>
      </c>
      <c r="E24" s="290"/>
      <c r="F24" s="290"/>
      <c r="G24" s="290"/>
      <c r="H24" s="290"/>
      <c r="I24" s="292"/>
      <c r="J24" s="240"/>
      <c r="K24" s="241"/>
      <c r="L24" s="242"/>
    </row>
    <row r="25" spans="1:12" s="134" customFormat="1" ht="15" customHeight="1" x14ac:dyDescent="0.2">
      <c r="A25" s="471"/>
      <c r="B25" s="469" t="s">
        <v>300</v>
      </c>
      <c r="C25" s="330" t="s">
        <v>301</v>
      </c>
      <c r="D25" s="281">
        <f t="shared" si="0"/>
        <v>0</v>
      </c>
      <c r="E25" s="290"/>
      <c r="F25" s="290"/>
      <c r="G25" s="290"/>
      <c r="H25" s="290"/>
      <c r="I25" s="292"/>
      <c r="J25" s="240"/>
      <c r="K25" s="241"/>
      <c r="L25" s="242"/>
    </row>
    <row r="26" spans="1:12" s="134" customFormat="1" ht="15" customHeight="1" x14ac:dyDescent="0.2">
      <c r="A26" s="471"/>
      <c r="B26" s="469" t="s">
        <v>302</v>
      </c>
      <c r="C26" s="330" t="s">
        <v>303</v>
      </c>
      <c r="D26" s="281">
        <f t="shared" si="0"/>
        <v>0</v>
      </c>
      <c r="E26" s="290"/>
      <c r="F26" s="290"/>
      <c r="G26" s="290"/>
      <c r="H26" s="290"/>
      <c r="I26" s="292"/>
      <c r="J26" s="240"/>
      <c r="K26" s="241"/>
      <c r="L26" s="242"/>
    </row>
    <row r="27" spans="1:12" s="134" customFormat="1" ht="15" customHeight="1" x14ac:dyDescent="0.2">
      <c r="A27" s="473"/>
      <c r="B27" s="474" t="s">
        <v>614</v>
      </c>
      <c r="C27" s="330" t="s">
        <v>615</v>
      </c>
      <c r="D27" s="281">
        <f t="shared" si="0"/>
        <v>0</v>
      </c>
      <c r="E27" s="290"/>
      <c r="F27" s="290"/>
      <c r="G27" s="290"/>
      <c r="H27" s="290"/>
      <c r="I27" s="292"/>
      <c r="J27" s="240"/>
      <c r="K27" s="241"/>
      <c r="L27" s="242"/>
    </row>
    <row r="28" spans="1:12" s="134" customFormat="1" ht="15" customHeight="1" x14ac:dyDescent="0.2">
      <c r="A28" s="473"/>
      <c r="B28" s="474" t="s">
        <v>616</v>
      </c>
      <c r="C28" s="330" t="s">
        <v>186</v>
      </c>
      <c r="D28" s="281">
        <f t="shared" si="0"/>
        <v>0</v>
      </c>
      <c r="E28" s="290"/>
      <c r="F28" s="290"/>
      <c r="G28" s="290"/>
      <c r="H28" s="290"/>
      <c r="I28" s="292"/>
      <c r="J28" s="240"/>
      <c r="K28" s="241"/>
      <c r="L28" s="242"/>
    </row>
    <row r="29" spans="1:12" s="134" customFormat="1" ht="15" customHeight="1" x14ac:dyDescent="0.2">
      <c r="A29" s="473"/>
      <c r="B29" s="474" t="s">
        <v>121</v>
      </c>
      <c r="C29" s="330" t="s">
        <v>122</v>
      </c>
      <c r="D29" s="281">
        <f t="shared" si="0"/>
        <v>0</v>
      </c>
      <c r="E29" s="290"/>
      <c r="F29" s="290"/>
      <c r="G29" s="290"/>
      <c r="H29" s="290"/>
      <c r="I29" s="292"/>
      <c r="J29" s="240"/>
      <c r="K29" s="241"/>
      <c r="L29" s="242"/>
    </row>
    <row r="30" spans="1:12" s="134" customFormat="1" ht="15" customHeight="1" x14ac:dyDescent="0.2">
      <c r="A30" s="473"/>
      <c r="B30" s="406" t="s">
        <v>822</v>
      </c>
      <c r="C30" s="330" t="s">
        <v>821</v>
      </c>
      <c r="D30" s="281">
        <f t="shared" si="0"/>
        <v>0</v>
      </c>
      <c r="E30" s="290"/>
      <c r="F30" s="290"/>
      <c r="G30" s="290"/>
      <c r="H30" s="290"/>
      <c r="I30" s="292"/>
      <c r="J30" s="240"/>
      <c r="K30" s="241"/>
      <c r="L30" s="242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73"/>
      <c r="B32" s="469" t="s">
        <v>124</v>
      </c>
      <c r="C32" s="330" t="s">
        <v>125</v>
      </c>
      <c r="D32" s="281">
        <f t="shared" si="0"/>
        <v>0</v>
      </c>
      <c r="E32" s="290"/>
      <c r="F32" s="290"/>
      <c r="G32" s="290"/>
      <c r="H32" s="290"/>
      <c r="I32" s="292"/>
      <c r="J32" s="240"/>
      <c r="K32" s="241"/>
      <c r="L32" s="242"/>
    </row>
    <row r="33" spans="1:12" s="134" customFormat="1" ht="17.25" customHeight="1" x14ac:dyDescent="0.2">
      <c r="A33" s="473" t="s">
        <v>156</v>
      </c>
      <c r="B33" s="469"/>
      <c r="C33" s="330" t="s">
        <v>126</v>
      </c>
      <c r="D33" s="281">
        <f t="shared" si="0"/>
        <v>0</v>
      </c>
      <c r="E33" s="290"/>
      <c r="F33" s="291">
        <f>SUM(F34:F39)</f>
        <v>0</v>
      </c>
      <c r="G33" s="291">
        <f t="shared" ref="G33:L33" si="6">SUM(G34:G39)</f>
        <v>0</v>
      </c>
      <c r="H33" s="291">
        <f t="shared" si="6"/>
        <v>0</v>
      </c>
      <c r="I33" s="291">
        <f t="shared" si="6"/>
        <v>0</v>
      </c>
      <c r="J33" s="290">
        <f t="shared" si="6"/>
        <v>0</v>
      </c>
      <c r="K33" s="290">
        <f t="shared" si="6"/>
        <v>0</v>
      </c>
      <c r="L33" s="297">
        <f t="shared" si="6"/>
        <v>0</v>
      </c>
    </row>
    <row r="34" spans="1:12" s="134" customFormat="1" ht="15" customHeight="1" x14ac:dyDescent="0.2">
      <c r="A34" s="473"/>
      <c r="B34" s="469" t="s">
        <v>14</v>
      </c>
      <c r="C34" s="330" t="s">
        <v>127</v>
      </c>
      <c r="D34" s="281">
        <f t="shared" si="0"/>
        <v>0</v>
      </c>
      <c r="E34" s="290"/>
      <c r="F34" s="290"/>
      <c r="G34" s="290"/>
      <c r="H34" s="290"/>
      <c r="I34" s="292"/>
      <c r="J34" s="240"/>
      <c r="K34" s="241"/>
      <c r="L34" s="242"/>
    </row>
    <row r="35" spans="1:12" s="134" customFormat="1" ht="15" customHeight="1" x14ac:dyDescent="0.2">
      <c r="A35" s="473"/>
      <c r="B35" s="408" t="s">
        <v>820</v>
      </c>
      <c r="C35" s="330" t="s">
        <v>515</v>
      </c>
      <c r="D35" s="281">
        <f t="shared" si="0"/>
        <v>0</v>
      </c>
      <c r="E35" s="290"/>
      <c r="F35" s="290"/>
      <c r="G35" s="290"/>
      <c r="H35" s="290"/>
      <c r="I35" s="292"/>
      <c r="J35" s="240"/>
      <c r="K35" s="241"/>
      <c r="L35" s="242"/>
    </row>
    <row r="36" spans="1:12" s="134" customFormat="1" ht="15" customHeight="1" x14ac:dyDescent="0.2">
      <c r="A36" s="473"/>
      <c r="B36" s="469" t="s">
        <v>516</v>
      </c>
      <c r="C36" s="330" t="s">
        <v>517</v>
      </c>
      <c r="D36" s="281">
        <f t="shared" si="0"/>
        <v>0</v>
      </c>
      <c r="E36" s="290"/>
      <c r="F36" s="290"/>
      <c r="G36" s="290"/>
      <c r="H36" s="290"/>
      <c r="I36" s="292"/>
      <c r="J36" s="240"/>
      <c r="K36" s="241"/>
      <c r="L36" s="242"/>
    </row>
    <row r="37" spans="1:12" s="134" customFormat="1" ht="15" customHeight="1" x14ac:dyDescent="0.2">
      <c r="A37" s="473"/>
      <c r="B37" s="469" t="s">
        <v>518</v>
      </c>
      <c r="C37" s="330" t="s">
        <v>519</v>
      </c>
      <c r="D37" s="281">
        <f t="shared" si="0"/>
        <v>0</v>
      </c>
      <c r="E37" s="290"/>
      <c r="F37" s="290"/>
      <c r="G37" s="290"/>
      <c r="H37" s="290"/>
      <c r="I37" s="292"/>
      <c r="J37" s="240"/>
      <c r="K37" s="241"/>
      <c r="L37" s="242"/>
    </row>
    <row r="38" spans="1:12" s="134" customFormat="1" ht="15" customHeight="1" x14ac:dyDescent="0.2">
      <c r="A38" s="473"/>
      <c r="B38" s="475" t="s">
        <v>812</v>
      </c>
      <c r="C38" s="476" t="s">
        <v>811</v>
      </c>
      <c r="D38" s="281">
        <f t="shared" si="0"/>
        <v>0</v>
      </c>
      <c r="E38" s="290"/>
      <c r="F38" s="290"/>
      <c r="G38" s="290"/>
      <c r="H38" s="290"/>
      <c r="I38" s="292"/>
      <c r="J38" s="240"/>
      <c r="K38" s="241"/>
      <c r="L38" s="242"/>
    </row>
    <row r="39" spans="1:12" s="134" customFormat="1" ht="15" customHeight="1" x14ac:dyDescent="0.2">
      <c r="A39" s="471"/>
      <c r="B39" s="469" t="s">
        <v>772</v>
      </c>
      <c r="C39" s="330" t="s">
        <v>773</v>
      </c>
      <c r="D39" s="281">
        <f t="shared" si="0"/>
        <v>0</v>
      </c>
      <c r="E39" s="290"/>
      <c r="F39" s="290"/>
      <c r="G39" s="290"/>
      <c r="H39" s="290"/>
      <c r="I39" s="292"/>
      <c r="J39" s="240"/>
      <c r="K39" s="241"/>
      <c r="L39" s="242"/>
    </row>
    <row r="40" spans="1:12" s="92" customFormat="1" ht="16.5" customHeight="1" x14ac:dyDescent="0.2">
      <c r="A40" s="477" t="s">
        <v>818</v>
      </c>
      <c r="B40" s="475"/>
      <c r="C40" s="476" t="s">
        <v>578</v>
      </c>
      <c r="D40" s="291" t="s">
        <v>819</v>
      </c>
      <c r="E40" s="290"/>
      <c r="F40" s="291">
        <f>F41+F42+F43+F44+F45+F46+F47</f>
        <v>0</v>
      </c>
      <c r="G40" s="291">
        <f t="shared" ref="G40:L40" si="7">G41+G42+G43+G44+G45+G46+G47</f>
        <v>0</v>
      </c>
      <c r="H40" s="291">
        <f t="shared" si="7"/>
        <v>0</v>
      </c>
      <c r="I40" s="291">
        <f t="shared" si="7"/>
        <v>0</v>
      </c>
      <c r="J40" s="290">
        <f t="shared" si="7"/>
        <v>0</v>
      </c>
      <c r="K40" s="290">
        <f t="shared" si="7"/>
        <v>0</v>
      </c>
      <c r="L40" s="297">
        <f t="shared" si="7"/>
        <v>0</v>
      </c>
    </row>
    <row r="41" spans="1:12" s="134" customFormat="1" ht="15.6" customHeight="1" x14ac:dyDescent="0.2">
      <c r="A41" s="473"/>
      <c r="B41" s="474" t="s">
        <v>579</v>
      </c>
      <c r="C41" s="330" t="s">
        <v>580</v>
      </c>
      <c r="D41" s="281">
        <f t="shared" si="0"/>
        <v>0</v>
      </c>
      <c r="E41" s="290"/>
      <c r="F41" s="290"/>
      <c r="G41" s="290"/>
      <c r="H41" s="290"/>
      <c r="I41" s="292"/>
      <c r="J41" s="240"/>
      <c r="K41" s="241"/>
      <c r="L41" s="242"/>
    </row>
    <row r="42" spans="1:12" s="134" customFormat="1" ht="15.6" customHeight="1" x14ac:dyDescent="0.2">
      <c r="A42" s="473"/>
      <c r="B42" s="474" t="s">
        <v>581</v>
      </c>
      <c r="C42" s="330" t="s">
        <v>582</v>
      </c>
      <c r="D42" s="281">
        <f t="shared" si="0"/>
        <v>0</v>
      </c>
      <c r="E42" s="290"/>
      <c r="F42" s="290"/>
      <c r="G42" s="290"/>
      <c r="H42" s="290"/>
      <c r="I42" s="292"/>
      <c r="J42" s="240"/>
      <c r="K42" s="241"/>
      <c r="L42" s="242"/>
    </row>
    <row r="43" spans="1:12" s="134" customFormat="1" ht="15.6" customHeight="1" x14ac:dyDescent="0.2">
      <c r="A43" s="473"/>
      <c r="B43" s="474" t="s">
        <v>583</v>
      </c>
      <c r="C43" s="330" t="s">
        <v>488</v>
      </c>
      <c r="D43" s="281">
        <f t="shared" si="0"/>
        <v>0</v>
      </c>
      <c r="E43" s="290"/>
      <c r="F43" s="290"/>
      <c r="G43" s="290"/>
      <c r="H43" s="290"/>
      <c r="I43" s="292"/>
      <c r="J43" s="240"/>
      <c r="K43" s="241"/>
      <c r="L43" s="242"/>
    </row>
    <row r="44" spans="1:12" s="134" customFormat="1" ht="15.6" customHeight="1" x14ac:dyDescent="0.2">
      <c r="A44" s="473"/>
      <c r="B44" s="478" t="s">
        <v>489</v>
      </c>
      <c r="C44" s="330" t="s">
        <v>657</v>
      </c>
      <c r="D44" s="281">
        <f t="shared" si="0"/>
        <v>0</v>
      </c>
      <c r="E44" s="290"/>
      <c r="F44" s="290"/>
      <c r="G44" s="290"/>
      <c r="H44" s="290"/>
      <c r="I44" s="292"/>
      <c r="J44" s="240"/>
      <c r="K44" s="241"/>
      <c r="L44" s="242"/>
    </row>
    <row r="45" spans="1:12" s="134" customFormat="1" ht="15.6" customHeight="1" x14ac:dyDescent="0.2">
      <c r="A45" s="473"/>
      <c r="B45" s="478" t="s">
        <v>180</v>
      </c>
      <c r="C45" s="330" t="s">
        <v>635</v>
      </c>
      <c r="D45" s="281">
        <f t="shared" si="0"/>
        <v>0</v>
      </c>
      <c r="E45" s="290"/>
      <c r="F45" s="290"/>
      <c r="G45" s="290"/>
      <c r="H45" s="290"/>
      <c r="I45" s="292"/>
      <c r="J45" s="240"/>
      <c r="K45" s="241"/>
      <c r="L45" s="242"/>
    </row>
    <row r="46" spans="1:12" s="134" customFormat="1" ht="15.6" customHeight="1" x14ac:dyDescent="0.2">
      <c r="A46" s="473"/>
      <c r="B46" s="474" t="s">
        <v>636</v>
      </c>
      <c r="C46" s="330" t="s">
        <v>637</v>
      </c>
      <c r="D46" s="281">
        <f t="shared" si="0"/>
        <v>0</v>
      </c>
      <c r="E46" s="290"/>
      <c r="F46" s="290"/>
      <c r="G46" s="290"/>
      <c r="H46" s="290"/>
      <c r="I46" s="292"/>
      <c r="J46" s="240"/>
      <c r="K46" s="241"/>
      <c r="L46" s="242"/>
    </row>
    <row r="47" spans="1:12" s="92" customFormat="1" ht="15.6" customHeight="1" x14ac:dyDescent="0.2">
      <c r="A47" s="477"/>
      <c r="B47" s="479" t="s">
        <v>816</v>
      </c>
      <c r="C47" s="476" t="s">
        <v>817</v>
      </c>
      <c r="D47" s="281">
        <f t="shared" si="0"/>
        <v>0</v>
      </c>
      <c r="E47" s="290"/>
      <c r="F47" s="290"/>
      <c r="G47" s="290"/>
      <c r="H47" s="290"/>
      <c r="I47" s="292"/>
      <c r="J47" s="240"/>
      <c r="K47" s="241"/>
      <c r="L47" s="242"/>
    </row>
    <row r="48" spans="1:12" s="93" customFormat="1" ht="39" customHeight="1" x14ac:dyDescent="0.2">
      <c r="A48" s="787" t="s">
        <v>733</v>
      </c>
      <c r="B48" s="788"/>
      <c r="C48" s="470" t="s">
        <v>37</v>
      </c>
      <c r="D48" s="281">
        <f t="shared" si="0"/>
        <v>0</v>
      </c>
      <c r="E48" s="288"/>
      <c r="F48" s="289">
        <f t="shared" ref="F48:L48" si="8">F49+F60+F61+F64+F69+F73+F76+F78+F79+F80+F81+F94+F95</f>
        <v>0</v>
      </c>
      <c r="G48" s="289">
        <f t="shared" si="8"/>
        <v>0</v>
      </c>
      <c r="H48" s="289">
        <f t="shared" si="8"/>
        <v>0</v>
      </c>
      <c r="I48" s="289">
        <f t="shared" si="8"/>
        <v>0</v>
      </c>
      <c r="J48" s="288">
        <f t="shared" si="8"/>
        <v>0</v>
      </c>
      <c r="K48" s="288">
        <f t="shared" si="8"/>
        <v>0</v>
      </c>
      <c r="L48" s="296">
        <f t="shared" si="8"/>
        <v>0</v>
      </c>
    </row>
    <row r="49" spans="1:12" s="134" customFormat="1" ht="14.25" customHeight="1" x14ac:dyDescent="0.2">
      <c r="A49" s="480" t="s">
        <v>38</v>
      </c>
      <c r="B49" s="469"/>
      <c r="C49" s="330" t="s">
        <v>39</v>
      </c>
      <c r="D49" s="281">
        <f t="shared" si="0"/>
        <v>0</v>
      </c>
      <c r="E49" s="290"/>
      <c r="F49" s="291">
        <f t="shared" ref="F49:L49" si="9">SUM(F50:F59)</f>
        <v>0</v>
      </c>
      <c r="G49" s="291">
        <f t="shared" si="9"/>
        <v>0</v>
      </c>
      <c r="H49" s="291">
        <f t="shared" si="9"/>
        <v>0</v>
      </c>
      <c r="I49" s="291">
        <f t="shared" si="9"/>
        <v>0</v>
      </c>
      <c r="J49" s="290">
        <f t="shared" si="9"/>
        <v>0</v>
      </c>
      <c r="K49" s="290">
        <f t="shared" si="9"/>
        <v>0</v>
      </c>
      <c r="L49" s="297">
        <f t="shared" si="9"/>
        <v>0</v>
      </c>
    </row>
    <row r="50" spans="1:12" s="134" customFormat="1" ht="15" customHeight="1" x14ac:dyDescent="0.2">
      <c r="A50" s="473"/>
      <c r="B50" s="474" t="s">
        <v>40</v>
      </c>
      <c r="C50" s="330" t="s">
        <v>41</v>
      </c>
      <c r="D50" s="281">
        <f t="shared" si="0"/>
        <v>0</v>
      </c>
      <c r="E50" s="290"/>
      <c r="F50" s="290"/>
      <c r="G50" s="290"/>
      <c r="H50" s="290"/>
      <c r="I50" s="292"/>
      <c r="J50" s="240"/>
      <c r="K50" s="241"/>
      <c r="L50" s="242"/>
    </row>
    <row r="51" spans="1:12" s="134" customFormat="1" ht="15" customHeight="1" x14ac:dyDescent="0.2">
      <c r="A51" s="473"/>
      <c r="B51" s="474" t="s">
        <v>42</v>
      </c>
      <c r="C51" s="330" t="s">
        <v>43</v>
      </c>
      <c r="D51" s="281">
        <f t="shared" si="0"/>
        <v>0</v>
      </c>
      <c r="E51" s="290"/>
      <c r="F51" s="290"/>
      <c r="G51" s="290"/>
      <c r="H51" s="290"/>
      <c r="I51" s="292"/>
      <c r="J51" s="240"/>
      <c r="K51" s="241"/>
      <c r="L51" s="242"/>
    </row>
    <row r="52" spans="1:12" s="134" customFormat="1" ht="15" customHeight="1" x14ac:dyDescent="0.2">
      <c r="A52" s="473"/>
      <c r="B52" s="474" t="s">
        <v>546</v>
      </c>
      <c r="C52" s="330" t="s">
        <v>547</v>
      </c>
      <c r="D52" s="281">
        <f t="shared" si="0"/>
        <v>0</v>
      </c>
      <c r="E52" s="290"/>
      <c r="F52" s="290"/>
      <c r="G52" s="290"/>
      <c r="H52" s="290"/>
      <c r="I52" s="292"/>
      <c r="J52" s="240"/>
      <c r="K52" s="241"/>
      <c r="L52" s="242"/>
    </row>
    <row r="53" spans="1:12" s="134" customFormat="1" ht="15" customHeight="1" x14ac:dyDescent="0.2">
      <c r="A53" s="473"/>
      <c r="B53" s="474" t="s">
        <v>548</v>
      </c>
      <c r="C53" s="330" t="s">
        <v>591</v>
      </c>
      <c r="D53" s="281">
        <f t="shared" si="0"/>
        <v>0</v>
      </c>
      <c r="E53" s="290"/>
      <c r="F53" s="290"/>
      <c r="G53" s="290"/>
      <c r="H53" s="290"/>
      <c r="I53" s="292"/>
      <c r="J53" s="240"/>
      <c r="K53" s="241"/>
      <c r="L53" s="242"/>
    </row>
    <row r="54" spans="1:12" s="134" customFormat="1" ht="15" customHeight="1" x14ac:dyDescent="0.2">
      <c r="A54" s="473"/>
      <c r="B54" s="474" t="s">
        <v>592</v>
      </c>
      <c r="C54" s="330" t="s">
        <v>593</v>
      </c>
      <c r="D54" s="281">
        <f t="shared" si="0"/>
        <v>0</v>
      </c>
      <c r="E54" s="290"/>
      <c r="F54" s="290"/>
      <c r="G54" s="290"/>
      <c r="H54" s="290"/>
      <c r="I54" s="292"/>
      <c r="J54" s="240"/>
      <c r="K54" s="241"/>
      <c r="L54" s="242"/>
    </row>
    <row r="55" spans="1:12" s="134" customFormat="1" ht="15" customHeight="1" x14ac:dyDescent="0.2">
      <c r="A55" s="473"/>
      <c r="B55" s="474" t="s">
        <v>594</v>
      </c>
      <c r="C55" s="330" t="s">
        <v>595</v>
      </c>
      <c r="D55" s="281">
        <f t="shared" si="0"/>
        <v>0</v>
      </c>
      <c r="E55" s="290"/>
      <c r="F55" s="290"/>
      <c r="G55" s="290"/>
      <c r="H55" s="290"/>
      <c r="I55" s="292"/>
      <c r="J55" s="240"/>
      <c r="K55" s="241"/>
      <c r="L55" s="242"/>
    </row>
    <row r="56" spans="1:12" s="134" customFormat="1" ht="15" customHeight="1" x14ac:dyDescent="0.2">
      <c r="A56" s="473"/>
      <c r="B56" s="474" t="s">
        <v>596</v>
      </c>
      <c r="C56" s="330" t="s">
        <v>597</v>
      </c>
      <c r="D56" s="281">
        <f t="shared" si="0"/>
        <v>0</v>
      </c>
      <c r="E56" s="290"/>
      <c r="F56" s="290"/>
      <c r="G56" s="290"/>
      <c r="H56" s="290"/>
      <c r="I56" s="292"/>
      <c r="J56" s="240"/>
      <c r="K56" s="241"/>
      <c r="L56" s="242"/>
    </row>
    <row r="57" spans="1:12" s="134" customFormat="1" ht="15" customHeight="1" x14ac:dyDescent="0.2">
      <c r="A57" s="473"/>
      <c r="B57" s="474" t="s">
        <v>598</v>
      </c>
      <c r="C57" s="330" t="s">
        <v>599</v>
      </c>
      <c r="D57" s="281">
        <f t="shared" si="0"/>
        <v>0</v>
      </c>
      <c r="E57" s="290"/>
      <c r="F57" s="290"/>
      <c r="G57" s="290"/>
      <c r="H57" s="290"/>
      <c r="I57" s="292"/>
      <c r="J57" s="240"/>
      <c r="K57" s="241"/>
      <c r="L57" s="242"/>
    </row>
    <row r="58" spans="1:12" s="134" customFormat="1" ht="15" customHeight="1" x14ac:dyDescent="0.2">
      <c r="A58" s="473"/>
      <c r="B58" s="481" t="s">
        <v>330</v>
      </c>
      <c r="C58" s="330" t="s">
        <v>600</v>
      </c>
      <c r="D58" s="281">
        <f t="shared" si="0"/>
        <v>0</v>
      </c>
      <c r="E58" s="290"/>
      <c r="F58" s="290"/>
      <c r="G58" s="290"/>
      <c r="H58" s="290"/>
      <c r="I58" s="292"/>
      <c r="J58" s="240"/>
      <c r="K58" s="241"/>
      <c r="L58" s="242"/>
    </row>
    <row r="59" spans="1:12" s="134" customFormat="1" ht="15" customHeight="1" x14ac:dyDescent="0.2">
      <c r="A59" s="473"/>
      <c r="B59" s="474" t="s">
        <v>601</v>
      </c>
      <c r="C59" s="330" t="s">
        <v>602</v>
      </c>
      <c r="D59" s="281">
        <f t="shared" si="0"/>
        <v>0</v>
      </c>
      <c r="E59" s="290"/>
      <c r="F59" s="290"/>
      <c r="G59" s="290"/>
      <c r="H59" s="290"/>
      <c r="I59" s="292"/>
      <c r="J59" s="240"/>
      <c r="K59" s="241"/>
      <c r="L59" s="242"/>
    </row>
    <row r="60" spans="1:12" s="134" customFormat="1" ht="15" customHeight="1" x14ac:dyDescent="0.2">
      <c r="A60" s="473" t="s">
        <v>603</v>
      </c>
      <c r="B60" s="469"/>
      <c r="C60" s="330" t="s">
        <v>604</v>
      </c>
      <c r="D60" s="281">
        <f t="shared" si="0"/>
        <v>0</v>
      </c>
      <c r="E60" s="290"/>
      <c r="F60" s="290"/>
      <c r="G60" s="290"/>
      <c r="H60" s="290"/>
      <c r="I60" s="292"/>
      <c r="J60" s="240"/>
      <c r="K60" s="241"/>
      <c r="L60" s="242"/>
    </row>
    <row r="61" spans="1:12" s="134" customFormat="1" ht="17.25" customHeight="1" x14ac:dyDescent="0.2">
      <c r="A61" s="473" t="s">
        <v>605</v>
      </c>
      <c r="B61" s="469"/>
      <c r="C61" s="330" t="s">
        <v>606</v>
      </c>
      <c r="D61" s="281">
        <f t="shared" si="0"/>
        <v>0</v>
      </c>
      <c r="E61" s="290"/>
      <c r="F61" s="291">
        <f t="shared" ref="F61:L61" si="10">F62</f>
        <v>0</v>
      </c>
      <c r="G61" s="291">
        <f t="shared" si="10"/>
        <v>0</v>
      </c>
      <c r="H61" s="291">
        <f t="shared" si="10"/>
        <v>0</v>
      </c>
      <c r="I61" s="291">
        <f t="shared" si="10"/>
        <v>0</v>
      </c>
      <c r="J61" s="290">
        <f t="shared" si="10"/>
        <v>0</v>
      </c>
      <c r="K61" s="290">
        <f t="shared" si="10"/>
        <v>0</v>
      </c>
      <c r="L61" s="297">
        <f t="shared" si="10"/>
        <v>0</v>
      </c>
    </row>
    <row r="62" spans="1:12" s="134" customFormat="1" ht="15" customHeight="1" x14ac:dyDescent="0.2">
      <c r="A62" s="473"/>
      <c r="B62" s="481" t="s">
        <v>607</v>
      </c>
      <c r="C62" s="330" t="s">
        <v>608</v>
      </c>
      <c r="D62" s="281">
        <f t="shared" si="0"/>
        <v>0</v>
      </c>
      <c r="E62" s="290"/>
      <c r="F62" s="290"/>
      <c r="G62" s="290"/>
      <c r="H62" s="290"/>
      <c r="I62" s="292"/>
      <c r="J62" s="240"/>
      <c r="K62" s="241"/>
      <c r="L62" s="242"/>
    </row>
    <row r="63" spans="1:12" s="134" customFormat="1" ht="15" customHeight="1" x14ac:dyDescent="0.2">
      <c r="A63" s="473"/>
      <c r="B63" s="481" t="s">
        <v>609</v>
      </c>
      <c r="C63" s="330" t="s">
        <v>610</v>
      </c>
      <c r="D63" s="281">
        <f t="shared" si="0"/>
        <v>0</v>
      </c>
      <c r="E63" s="290"/>
      <c r="F63" s="290"/>
      <c r="G63" s="290"/>
      <c r="H63" s="290"/>
      <c r="I63" s="292"/>
      <c r="J63" s="240"/>
      <c r="K63" s="241"/>
      <c r="L63" s="242"/>
    </row>
    <row r="64" spans="1:12" s="134" customFormat="1" ht="15" customHeight="1" x14ac:dyDescent="0.2">
      <c r="A64" s="473" t="s">
        <v>223</v>
      </c>
      <c r="B64" s="469"/>
      <c r="C64" s="330" t="s">
        <v>224</v>
      </c>
      <c r="D64" s="281">
        <f t="shared" si="0"/>
        <v>0</v>
      </c>
      <c r="E64" s="290"/>
      <c r="F64" s="291">
        <f t="shared" ref="F64:L64" si="11">SUM(F65:F68)</f>
        <v>0</v>
      </c>
      <c r="G64" s="291">
        <f t="shared" si="11"/>
        <v>0</v>
      </c>
      <c r="H64" s="291">
        <f t="shared" si="11"/>
        <v>0</v>
      </c>
      <c r="I64" s="291">
        <f t="shared" si="11"/>
        <v>0</v>
      </c>
      <c r="J64" s="290">
        <f t="shared" si="11"/>
        <v>0</v>
      </c>
      <c r="K64" s="290">
        <f t="shared" si="11"/>
        <v>0</v>
      </c>
      <c r="L64" s="297">
        <f t="shared" si="11"/>
        <v>0</v>
      </c>
    </row>
    <row r="65" spans="1:12" s="134" customFormat="1" ht="15.6" customHeight="1" x14ac:dyDescent="0.2">
      <c r="A65" s="473"/>
      <c r="B65" s="474" t="s">
        <v>225</v>
      </c>
      <c r="C65" s="330" t="s">
        <v>226</v>
      </c>
      <c r="D65" s="281">
        <f t="shared" si="0"/>
        <v>0</v>
      </c>
      <c r="E65" s="290"/>
      <c r="F65" s="290"/>
      <c r="G65" s="290"/>
      <c r="H65" s="290"/>
      <c r="I65" s="292"/>
      <c r="J65" s="240"/>
      <c r="K65" s="241"/>
      <c r="L65" s="242"/>
    </row>
    <row r="66" spans="1:12" s="134" customFormat="1" ht="15.6" customHeight="1" x14ac:dyDescent="0.2">
      <c r="A66" s="473"/>
      <c r="B66" s="474" t="s">
        <v>100</v>
      </c>
      <c r="C66" s="330" t="s">
        <v>101</v>
      </c>
      <c r="D66" s="281">
        <f t="shared" si="0"/>
        <v>0</v>
      </c>
      <c r="E66" s="290"/>
      <c r="F66" s="290"/>
      <c r="G66" s="290"/>
      <c r="H66" s="290"/>
      <c r="I66" s="292"/>
      <c r="J66" s="240"/>
      <c r="K66" s="241"/>
      <c r="L66" s="242"/>
    </row>
    <row r="67" spans="1:12" s="134" customFormat="1" ht="15.6" customHeight="1" x14ac:dyDescent="0.2">
      <c r="A67" s="473"/>
      <c r="B67" s="474" t="s">
        <v>102</v>
      </c>
      <c r="C67" s="330" t="s">
        <v>103</v>
      </c>
      <c r="D67" s="281">
        <f t="shared" si="0"/>
        <v>0</v>
      </c>
      <c r="E67" s="290"/>
      <c r="F67" s="290"/>
      <c r="G67" s="290"/>
      <c r="H67" s="290"/>
      <c r="I67" s="292"/>
      <c r="J67" s="240"/>
      <c r="K67" s="241"/>
      <c r="L67" s="242"/>
    </row>
    <row r="68" spans="1:12" s="134" customFormat="1" ht="15.6" customHeight="1" x14ac:dyDescent="0.2">
      <c r="A68" s="473"/>
      <c r="B68" s="474" t="s">
        <v>104</v>
      </c>
      <c r="C68" s="330" t="s">
        <v>105</v>
      </c>
      <c r="D68" s="281">
        <f t="shared" si="0"/>
        <v>0</v>
      </c>
      <c r="E68" s="290"/>
      <c r="F68" s="290"/>
      <c r="G68" s="290"/>
      <c r="H68" s="290"/>
      <c r="I68" s="292"/>
      <c r="J68" s="240"/>
      <c r="K68" s="241"/>
      <c r="L68" s="242"/>
    </row>
    <row r="69" spans="1:12" s="134" customFormat="1" ht="29.25" customHeight="1" x14ac:dyDescent="0.2">
      <c r="A69" s="789" t="s">
        <v>700</v>
      </c>
      <c r="B69" s="790"/>
      <c r="C69" s="330" t="s">
        <v>701</v>
      </c>
      <c r="D69" s="281">
        <f t="shared" si="0"/>
        <v>0</v>
      </c>
      <c r="E69" s="290"/>
      <c r="F69" s="291">
        <f t="shared" ref="F69:L69" si="12">SUM(F70:F72)</f>
        <v>0</v>
      </c>
      <c r="G69" s="291">
        <f t="shared" si="12"/>
        <v>0</v>
      </c>
      <c r="H69" s="291">
        <f t="shared" si="12"/>
        <v>0</v>
      </c>
      <c r="I69" s="291">
        <f t="shared" si="12"/>
        <v>0</v>
      </c>
      <c r="J69" s="290">
        <f t="shared" si="12"/>
        <v>0</v>
      </c>
      <c r="K69" s="290">
        <f t="shared" si="12"/>
        <v>0</v>
      </c>
      <c r="L69" s="297">
        <f t="shared" si="12"/>
        <v>0</v>
      </c>
    </row>
    <row r="70" spans="1:12" s="134" customFormat="1" ht="15" customHeight="1" x14ac:dyDescent="0.2">
      <c r="A70" s="473"/>
      <c r="B70" s="474" t="s">
        <v>702</v>
      </c>
      <c r="C70" s="330" t="s">
        <v>703</v>
      </c>
      <c r="D70" s="281">
        <f t="shared" si="0"/>
        <v>0</v>
      </c>
      <c r="E70" s="290"/>
      <c r="F70" s="290"/>
      <c r="G70" s="290"/>
      <c r="H70" s="290"/>
      <c r="I70" s="292"/>
      <c r="J70" s="240"/>
      <c r="K70" s="241"/>
      <c r="L70" s="242"/>
    </row>
    <row r="71" spans="1:12" s="134" customFormat="1" ht="15" customHeight="1" x14ac:dyDescent="0.2">
      <c r="A71" s="473"/>
      <c r="B71" s="474" t="s">
        <v>704</v>
      </c>
      <c r="C71" s="330" t="s">
        <v>705</v>
      </c>
      <c r="D71" s="281">
        <f t="shared" si="0"/>
        <v>0</v>
      </c>
      <c r="E71" s="290"/>
      <c r="F71" s="290"/>
      <c r="G71" s="290"/>
      <c r="H71" s="290"/>
      <c r="I71" s="292"/>
      <c r="J71" s="240"/>
      <c r="K71" s="241"/>
      <c r="L71" s="242"/>
    </row>
    <row r="72" spans="1:12" s="134" customFormat="1" ht="15" customHeight="1" x14ac:dyDescent="0.2">
      <c r="A72" s="473"/>
      <c r="B72" s="474" t="s">
        <v>715</v>
      </c>
      <c r="C72" s="330" t="s">
        <v>716</v>
      </c>
      <c r="D72" s="281">
        <f t="shared" si="0"/>
        <v>0</v>
      </c>
      <c r="E72" s="290"/>
      <c r="F72" s="290"/>
      <c r="G72" s="290"/>
      <c r="H72" s="290"/>
      <c r="I72" s="292"/>
      <c r="J72" s="240"/>
      <c r="K72" s="241"/>
      <c r="L72" s="242"/>
    </row>
    <row r="73" spans="1:12" s="134" customFormat="1" ht="17.25" customHeight="1" x14ac:dyDescent="0.2">
      <c r="A73" s="482" t="s">
        <v>112</v>
      </c>
      <c r="B73" s="469"/>
      <c r="C73" s="330" t="s">
        <v>113</v>
      </c>
      <c r="D73" s="281">
        <f t="shared" si="0"/>
        <v>0</v>
      </c>
      <c r="E73" s="290"/>
      <c r="F73" s="291">
        <f t="shared" ref="F73:L73" si="13">F74+F75</f>
        <v>0</v>
      </c>
      <c r="G73" s="291">
        <f t="shared" si="13"/>
        <v>0</v>
      </c>
      <c r="H73" s="291">
        <f t="shared" si="13"/>
        <v>0</v>
      </c>
      <c r="I73" s="291">
        <f t="shared" si="13"/>
        <v>0</v>
      </c>
      <c r="J73" s="290">
        <f t="shared" si="13"/>
        <v>0</v>
      </c>
      <c r="K73" s="290">
        <f t="shared" si="13"/>
        <v>0</v>
      </c>
      <c r="L73" s="297">
        <f t="shared" si="13"/>
        <v>0</v>
      </c>
    </row>
    <row r="74" spans="1:12" s="134" customFormat="1" ht="17.25" customHeight="1" x14ac:dyDescent="0.2">
      <c r="A74" s="473"/>
      <c r="B74" s="474" t="s">
        <v>114</v>
      </c>
      <c r="C74" s="330" t="s">
        <v>115</v>
      </c>
      <c r="D74" s="281">
        <f t="shared" si="0"/>
        <v>0</v>
      </c>
      <c r="E74" s="290"/>
      <c r="F74" s="290"/>
      <c r="G74" s="290"/>
      <c r="H74" s="290"/>
      <c r="I74" s="292"/>
      <c r="J74" s="240"/>
      <c r="K74" s="241"/>
      <c r="L74" s="242"/>
    </row>
    <row r="75" spans="1:12" s="134" customFormat="1" ht="17.25" customHeight="1" x14ac:dyDescent="0.2">
      <c r="A75" s="473"/>
      <c r="B75" s="474" t="s">
        <v>116</v>
      </c>
      <c r="C75" s="330" t="s">
        <v>117</v>
      </c>
      <c r="D75" s="281">
        <f t="shared" si="0"/>
        <v>0</v>
      </c>
      <c r="E75" s="290"/>
      <c r="F75" s="290"/>
      <c r="G75" s="290"/>
      <c r="H75" s="290"/>
      <c r="I75" s="292"/>
      <c r="J75" s="240"/>
      <c r="K75" s="241"/>
      <c r="L75" s="242"/>
    </row>
    <row r="76" spans="1:12" s="134" customFormat="1" ht="15.6" customHeight="1" x14ac:dyDescent="0.2">
      <c r="A76" s="785" t="s">
        <v>118</v>
      </c>
      <c r="B76" s="786"/>
      <c r="C76" s="330" t="s">
        <v>187</v>
      </c>
      <c r="D76" s="281">
        <f t="shared" si="0"/>
        <v>0</v>
      </c>
      <c r="E76" s="290"/>
      <c r="F76" s="290"/>
      <c r="G76" s="290"/>
      <c r="H76" s="290"/>
      <c r="I76" s="292"/>
      <c r="J76" s="240"/>
      <c r="K76" s="241"/>
      <c r="L76" s="242"/>
    </row>
    <row r="77" spans="1:12" s="134" customFormat="1" ht="15.6" customHeight="1" x14ac:dyDescent="0.2">
      <c r="A77" s="785" t="s">
        <v>188</v>
      </c>
      <c r="B77" s="786"/>
      <c r="C77" s="330" t="s">
        <v>119</v>
      </c>
      <c r="D77" s="281">
        <f t="shared" si="0"/>
        <v>0</v>
      </c>
      <c r="E77" s="290"/>
      <c r="F77" s="290"/>
      <c r="G77" s="290"/>
      <c r="H77" s="290"/>
      <c r="I77" s="292"/>
      <c r="J77" s="240"/>
      <c r="K77" s="241"/>
      <c r="L77" s="242"/>
    </row>
    <row r="78" spans="1:12" s="134" customFormat="1" ht="15.6" customHeight="1" x14ac:dyDescent="0.2">
      <c r="A78" s="473" t="s">
        <v>145</v>
      </c>
      <c r="B78" s="469"/>
      <c r="C78" s="330" t="s">
        <v>146</v>
      </c>
      <c r="D78" s="281">
        <f t="shared" ref="D78:D141" si="14">F78+G78+H78+I78</f>
        <v>0</v>
      </c>
      <c r="E78" s="290"/>
      <c r="F78" s="290"/>
      <c r="G78" s="290"/>
      <c r="H78" s="290"/>
      <c r="I78" s="292"/>
      <c r="J78" s="240"/>
      <c r="K78" s="241"/>
      <c r="L78" s="242"/>
    </row>
    <row r="79" spans="1:12" s="134" customFormat="1" ht="15.6" customHeight="1" x14ac:dyDescent="0.2">
      <c r="A79" s="473" t="s">
        <v>147</v>
      </c>
      <c r="B79" s="469"/>
      <c r="C79" s="330" t="s">
        <v>148</v>
      </c>
      <c r="D79" s="281">
        <f t="shared" si="14"/>
        <v>0</v>
      </c>
      <c r="E79" s="290"/>
      <c r="F79" s="290"/>
      <c r="G79" s="290"/>
      <c r="H79" s="290"/>
      <c r="I79" s="292"/>
      <c r="J79" s="240"/>
      <c r="K79" s="241"/>
      <c r="L79" s="242"/>
    </row>
    <row r="80" spans="1:12" s="134" customFormat="1" ht="15.6" customHeight="1" x14ac:dyDescent="0.2">
      <c r="A80" s="473" t="s">
        <v>149</v>
      </c>
      <c r="B80" s="469"/>
      <c r="C80" s="330" t="s">
        <v>150</v>
      </c>
      <c r="D80" s="281">
        <f t="shared" si="14"/>
        <v>0</v>
      </c>
      <c r="E80" s="290"/>
      <c r="F80" s="290"/>
      <c r="G80" s="290"/>
      <c r="H80" s="290"/>
      <c r="I80" s="292"/>
      <c r="J80" s="240"/>
      <c r="K80" s="241"/>
      <c r="L80" s="242"/>
    </row>
    <row r="81" spans="1:12" s="134" customFormat="1" ht="15.6" customHeight="1" x14ac:dyDescent="0.2">
      <c r="A81" s="473" t="s">
        <v>477</v>
      </c>
      <c r="B81" s="469"/>
      <c r="C81" s="330" t="s">
        <v>478</v>
      </c>
      <c r="D81" s="281">
        <f t="shared" si="14"/>
        <v>0</v>
      </c>
      <c r="E81" s="290"/>
      <c r="F81" s="290"/>
      <c r="G81" s="290"/>
      <c r="H81" s="290"/>
      <c r="I81" s="292"/>
      <c r="J81" s="240"/>
      <c r="K81" s="241"/>
      <c r="L81" s="242"/>
    </row>
    <row r="82" spans="1:12" s="134" customFormat="1" ht="27.75" customHeight="1" x14ac:dyDescent="0.2">
      <c r="A82" s="783" t="s">
        <v>490</v>
      </c>
      <c r="B82" s="784"/>
      <c r="C82" s="330" t="s">
        <v>491</v>
      </c>
      <c r="D82" s="281">
        <f t="shared" si="14"/>
        <v>0</v>
      </c>
      <c r="E82" s="290"/>
      <c r="F82" s="290"/>
      <c r="G82" s="290"/>
      <c r="H82" s="290"/>
      <c r="I82" s="292"/>
      <c r="J82" s="240"/>
      <c r="K82" s="241"/>
      <c r="L82" s="242"/>
    </row>
    <row r="83" spans="1:12" s="134" customFormat="1" ht="15.6" customHeight="1" x14ac:dyDescent="0.2">
      <c r="A83" s="473" t="s">
        <v>492</v>
      </c>
      <c r="B83" s="469"/>
      <c r="C83" s="330" t="s">
        <v>493</v>
      </c>
      <c r="D83" s="281">
        <f t="shared" si="14"/>
        <v>0</v>
      </c>
      <c r="E83" s="290"/>
      <c r="F83" s="290"/>
      <c r="G83" s="290"/>
      <c r="H83" s="290"/>
      <c r="I83" s="292"/>
      <c r="J83" s="240"/>
      <c r="K83" s="241"/>
      <c r="L83" s="242"/>
    </row>
    <row r="84" spans="1:12" s="134" customFormat="1" ht="15.6" customHeight="1" x14ac:dyDescent="0.2">
      <c r="A84" s="473" t="s">
        <v>494</v>
      </c>
      <c r="B84" s="469"/>
      <c r="C84" s="330" t="s">
        <v>495</v>
      </c>
      <c r="D84" s="281">
        <f t="shared" si="14"/>
        <v>0</v>
      </c>
      <c r="E84" s="290"/>
      <c r="F84" s="290"/>
      <c r="G84" s="290"/>
      <c r="H84" s="290"/>
      <c r="I84" s="292"/>
      <c r="J84" s="240"/>
      <c r="K84" s="241"/>
      <c r="L84" s="242"/>
    </row>
    <row r="85" spans="1:12" s="134" customFormat="1" ht="41.25" customHeight="1" x14ac:dyDescent="0.2">
      <c r="A85" s="781" t="s">
        <v>439</v>
      </c>
      <c r="B85" s="782"/>
      <c r="C85" s="330" t="s">
        <v>440</v>
      </c>
      <c r="D85" s="281">
        <f t="shared" si="14"/>
        <v>0</v>
      </c>
      <c r="E85" s="290"/>
      <c r="F85" s="290"/>
      <c r="G85" s="290"/>
      <c r="H85" s="290"/>
      <c r="I85" s="292"/>
      <c r="J85" s="240"/>
      <c r="K85" s="241"/>
      <c r="L85" s="242"/>
    </row>
    <row r="86" spans="1:12" s="134" customFormat="1" ht="24.75" customHeight="1" x14ac:dyDescent="0.2">
      <c r="A86" s="783" t="s">
        <v>617</v>
      </c>
      <c r="B86" s="784"/>
      <c r="C86" s="330" t="s">
        <v>618</v>
      </c>
      <c r="D86" s="281">
        <f t="shared" si="14"/>
        <v>0</v>
      </c>
      <c r="E86" s="290"/>
      <c r="F86" s="290"/>
      <c r="G86" s="290"/>
      <c r="H86" s="290"/>
      <c r="I86" s="292"/>
      <c r="J86" s="240"/>
      <c r="K86" s="241"/>
      <c r="L86" s="242"/>
    </row>
    <row r="87" spans="1:12" s="134" customFormat="1" ht="15" customHeight="1" x14ac:dyDescent="0.2">
      <c r="A87" s="473" t="s">
        <v>619</v>
      </c>
      <c r="B87" s="469"/>
      <c r="C87" s="330" t="s">
        <v>620</v>
      </c>
      <c r="D87" s="281">
        <f t="shared" si="14"/>
        <v>0</v>
      </c>
      <c r="E87" s="290"/>
      <c r="F87" s="290"/>
      <c r="G87" s="290"/>
      <c r="H87" s="290"/>
      <c r="I87" s="292"/>
      <c r="J87" s="240"/>
      <c r="K87" s="241"/>
      <c r="L87" s="242"/>
    </row>
    <row r="88" spans="1:12" s="134" customFormat="1" ht="15" customHeight="1" x14ac:dyDescent="0.2">
      <c r="A88" s="473" t="s">
        <v>621</v>
      </c>
      <c r="B88" s="469"/>
      <c r="C88" s="330" t="s">
        <v>622</v>
      </c>
      <c r="D88" s="281">
        <f t="shared" si="14"/>
        <v>0</v>
      </c>
      <c r="E88" s="290"/>
      <c r="F88" s="290"/>
      <c r="G88" s="290"/>
      <c r="H88" s="290"/>
      <c r="I88" s="292"/>
      <c r="J88" s="240"/>
      <c r="K88" s="241"/>
      <c r="L88" s="242"/>
    </row>
    <row r="89" spans="1:12" s="134" customFormat="1" ht="15" customHeight="1" x14ac:dyDescent="0.2">
      <c r="A89" s="473" t="s">
        <v>623</v>
      </c>
      <c r="B89" s="469"/>
      <c r="C89" s="330" t="s">
        <v>624</v>
      </c>
      <c r="D89" s="281">
        <f t="shared" si="14"/>
        <v>0</v>
      </c>
      <c r="E89" s="290"/>
      <c r="F89" s="290"/>
      <c r="G89" s="290"/>
      <c r="H89" s="290"/>
      <c r="I89" s="292"/>
      <c r="J89" s="240"/>
      <c r="K89" s="241"/>
      <c r="L89" s="242"/>
    </row>
    <row r="90" spans="1:12" s="134" customFormat="1" ht="26.25" customHeight="1" x14ac:dyDescent="0.2">
      <c r="A90" s="783" t="s">
        <v>429</v>
      </c>
      <c r="B90" s="784"/>
      <c r="C90" s="330" t="s">
        <v>625</v>
      </c>
      <c r="D90" s="281">
        <f t="shared" si="14"/>
        <v>0</v>
      </c>
      <c r="E90" s="290"/>
      <c r="F90" s="290"/>
      <c r="G90" s="290"/>
      <c r="H90" s="290"/>
      <c r="I90" s="292"/>
      <c r="J90" s="240"/>
      <c r="K90" s="241"/>
      <c r="L90" s="242"/>
    </row>
    <row r="91" spans="1:12" s="134" customFormat="1" ht="15" customHeight="1" x14ac:dyDescent="0.2">
      <c r="A91" s="473"/>
      <c r="B91" s="474" t="s">
        <v>626</v>
      </c>
      <c r="C91" s="330" t="s">
        <v>627</v>
      </c>
      <c r="D91" s="281">
        <f t="shared" si="14"/>
        <v>0</v>
      </c>
      <c r="E91" s="290"/>
      <c r="F91" s="290"/>
      <c r="G91" s="290"/>
      <c r="H91" s="290"/>
      <c r="I91" s="292"/>
      <c r="J91" s="240"/>
      <c r="K91" s="241"/>
      <c r="L91" s="242"/>
    </row>
    <row r="92" spans="1:12" s="134" customFormat="1" ht="15" customHeight="1" x14ac:dyDescent="0.2">
      <c r="A92" s="473"/>
      <c r="B92" s="474" t="s">
        <v>628</v>
      </c>
      <c r="C92" s="330" t="s">
        <v>629</v>
      </c>
      <c r="D92" s="281">
        <f t="shared" si="14"/>
        <v>0</v>
      </c>
      <c r="E92" s="290"/>
      <c r="F92" s="290"/>
      <c r="G92" s="290"/>
      <c r="H92" s="290"/>
      <c r="I92" s="292"/>
      <c r="J92" s="240"/>
      <c r="K92" s="241"/>
      <c r="L92" s="242"/>
    </row>
    <row r="93" spans="1:12" s="134" customFormat="1" ht="27" customHeight="1" x14ac:dyDescent="0.2">
      <c r="A93" s="781" t="s">
        <v>427</v>
      </c>
      <c r="B93" s="782"/>
      <c r="C93" s="330" t="s">
        <v>441</v>
      </c>
      <c r="D93" s="281">
        <f t="shared" si="14"/>
        <v>0</v>
      </c>
      <c r="E93" s="290"/>
      <c r="F93" s="290"/>
      <c r="G93" s="290"/>
      <c r="H93" s="290"/>
      <c r="I93" s="292"/>
      <c r="J93" s="240"/>
      <c r="K93" s="241"/>
      <c r="L93" s="242"/>
    </row>
    <row r="94" spans="1:12" s="134" customFormat="1" ht="15" customHeight="1" x14ac:dyDescent="0.2">
      <c r="A94" s="473" t="s">
        <v>442</v>
      </c>
      <c r="B94" s="474"/>
      <c r="C94" s="330" t="s">
        <v>443</v>
      </c>
      <c r="D94" s="281">
        <f t="shared" si="14"/>
        <v>0</v>
      </c>
      <c r="E94" s="290"/>
      <c r="F94" s="290"/>
      <c r="G94" s="290"/>
      <c r="H94" s="290"/>
      <c r="I94" s="292"/>
      <c r="J94" s="240"/>
      <c r="K94" s="241"/>
      <c r="L94" s="242"/>
    </row>
    <row r="95" spans="1:12" s="134" customFormat="1" ht="33.75" customHeight="1" x14ac:dyDescent="0.2">
      <c r="A95" s="783" t="s">
        <v>23</v>
      </c>
      <c r="B95" s="784"/>
      <c r="C95" s="330" t="s">
        <v>24</v>
      </c>
      <c r="D95" s="281">
        <f t="shared" si="14"/>
        <v>0</v>
      </c>
      <c r="E95" s="290"/>
      <c r="F95" s="291">
        <f t="shared" ref="F95:L95" si="15">SUM(F96:F103)</f>
        <v>0</v>
      </c>
      <c r="G95" s="291">
        <f t="shared" si="15"/>
        <v>0</v>
      </c>
      <c r="H95" s="291">
        <f t="shared" si="15"/>
        <v>0</v>
      </c>
      <c r="I95" s="291">
        <f t="shared" si="15"/>
        <v>0</v>
      </c>
      <c r="J95" s="290">
        <f t="shared" si="15"/>
        <v>0</v>
      </c>
      <c r="K95" s="290">
        <f t="shared" si="15"/>
        <v>0</v>
      </c>
      <c r="L95" s="297">
        <f t="shared" si="15"/>
        <v>0</v>
      </c>
    </row>
    <row r="96" spans="1:12" s="134" customFormat="1" ht="15" customHeight="1" x14ac:dyDescent="0.2">
      <c r="A96" s="473"/>
      <c r="B96" s="474" t="s">
        <v>25</v>
      </c>
      <c r="C96" s="330" t="s">
        <v>26</v>
      </c>
      <c r="D96" s="281">
        <f t="shared" si="14"/>
        <v>0</v>
      </c>
      <c r="E96" s="290"/>
      <c r="F96" s="290"/>
      <c r="G96" s="290"/>
      <c r="H96" s="290"/>
      <c r="I96" s="292"/>
      <c r="J96" s="240"/>
      <c r="K96" s="241"/>
      <c r="L96" s="242"/>
    </row>
    <row r="97" spans="1:12" s="134" customFormat="1" ht="15" customHeight="1" x14ac:dyDescent="0.2">
      <c r="A97" s="473"/>
      <c r="B97" s="474" t="s">
        <v>27</v>
      </c>
      <c r="C97" s="330" t="s">
        <v>28</v>
      </c>
      <c r="D97" s="281">
        <f t="shared" si="14"/>
        <v>0</v>
      </c>
      <c r="E97" s="290"/>
      <c r="F97" s="290"/>
      <c r="G97" s="290"/>
      <c r="H97" s="290"/>
      <c r="I97" s="292"/>
      <c r="J97" s="240"/>
      <c r="K97" s="241"/>
      <c r="L97" s="242"/>
    </row>
    <row r="98" spans="1:12" s="134" customFormat="1" ht="15" customHeight="1" x14ac:dyDescent="0.2">
      <c r="A98" s="473"/>
      <c r="B98" s="474" t="s">
        <v>29</v>
      </c>
      <c r="C98" s="330" t="s">
        <v>217</v>
      </c>
      <c r="D98" s="281">
        <f t="shared" si="14"/>
        <v>0</v>
      </c>
      <c r="E98" s="290"/>
      <c r="F98" s="290"/>
      <c r="G98" s="290"/>
      <c r="H98" s="290"/>
      <c r="I98" s="292"/>
      <c r="J98" s="240"/>
      <c r="K98" s="241"/>
      <c r="L98" s="242"/>
    </row>
    <row r="99" spans="1:12" s="134" customFormat="1" ht="15" customHeight="1" x14ac:dyDescent="0.2">
      <c r="A99" s="473"/>
      <c r="B99" s="474" t="s">
        <v>218</v>
      </c>
      <c r="C99" s="330" t="s">
        <v>219</v>
      </c>
      <c r="D99" s="281">
        <f t="shared" si="14"/>
        <v>0</v>
      </c>
      <c r="E99" s="290"/>
      <c r="F99" s="290"/>
      <c r="G99" s="290"/>
      <c r="H99" s="290"/>
      <c r="I99" s="292"/>
      <c r="J99" s="240"/>
      <c r="K99" s="241"/>
      <c r="L99" s="242"/>
    </row>
    <row r="100" spans="1:12" s="134" customFormat="1" ht="15" customHeight="1" x14ac:dyDescent="0.2">
      <c r="A100" s="473"/>
      <c r="B100" s="474" t="s">
        <v>220</v>
      </c>
      <c r="C100" s="330" t="s">
        <v>221</v>
      </c>
      <c r="D100" s="281">
        <f t="shared" si="14"/>
        <v>0</v>
      </c>
      <c r="E100" s="290"/>
      <c r="F100" s="290"/>
      <c r="G100" s="290"/>
      <c r="H100" s="290"/>
      <c r="I100" s="292"/>
      <c r="J100" s="240"/>
      <c r="K100" s="241"/>
      <c r="L100" s="242"/>
    </row>
    <row r="101" spans="1:12" s="134" customFormat="1" ht="15" customHeight="1" x14ac:dyDescent="0.2">
      <c r="A101" s="473"/>
      <c r="B101" s="474" t="s">
        <v>720</v>
      </c>
      <c r="C101" s="330" t="s">
        <v>721</v>
      </c>
      <c r="D101" s="281">
        <f t="shared" si="14"/>
        <v>0</v>
      </c>
      <c r="E101" s="290"/>
      <c r="F101" s="290"/>
      <c r="G101" s="290"/>
      <c r="H101" s="290"/>
      <c r="I101" s="292"/>
      <c r="J101" s="240"/>
      <c r="K101" s="241"/>
      <c r="L101" s="242"/>
    </row>
    <row r="102" spans="1:12" s="134" customFormat="1" ht="15" customHeight="1" x14ac:dyDescent="0.2">
      <c r="A102" s="473"/>
      <c r="B102" s="474" t="s">
        <v>722</v>
      </c>
      <c r="C102" s="330" t="s">
        <v>723</v>
      </c>
      <c r="D102" s="281">
        <f t="shared" si="14"/>
        <v>0</v>
      </c>
      <c r="E102" s="290"/>
      <c r="F102" s="290"/>
      <c r="G102" s="290"/>
      <c r="H102" s="290"/>
      <c r="I102" s="292"/>
      <c r="J102" s="240"/>
      <c r="K102" s="241"/>
      <c r="L102" s="242"/>
    </row>
    <row r="103" spans="1:12" s="134" customFormat="1" ht="15" customHeight="1" x14ac:dyDescent="0.2">
      <c r="A103" s="473"/>
      <c r="B103" s="474" t="s">
        <v>251</v>
      </c>
      <c r="C103" s="330" t="s">
        <v>252</v>
      </c>
      <c r="D103" s="281">
        <f t="shared" si="14"/>
        <v>0</v>
      </c>
      <c r="E103" s="290"/>
      <c r="F103" s="290">
        <v>0</v>
      </c>
      <c r="G103" s="290">
        <v>0</v>
      </c>
      <c r="H103" s="290"/>
      <c r="I103" s="292"/>
      <c r="J103" s="240"/>
      <c r="K103" s="241"/>
      <c r="L103" s="242"/>
    </row>
    <row r="104" spans="1:12" s="93" customFormat="1" ht="15" customHeight="1" x14ac:dyDescent="0.2">
      <c r="A104" s="483" t="s">
        <v>253</v>
      </c>
      <c r="B104" s="484"/>
      <c r="C104" s="470" t="s">
        <v>254</v>
      </c>
      <c r="D104" s="281">
        <f t="shared" si="14"/>
        <v>0</v>
      </c>
      <c r="E104" s="288"/>
      <c r="F104" s="288"/>
      <c r="G104" s="288"/>
      <c r="H104" s="288"/>
      <c r="I104" s="295"/>
      <c r="J104" s="288"/>
      <c r="K104" s="288"/>
      <c r="L104" s="296"/>
    </row>
    <row r="105" spans="1:12" s="134" customFormat="1" ht="17.25" customHeight="1" x14ac:dyDescent="0.2">
      <c r="A105" s="471" t="s">
        <v>255</v>
      </c>
      <c r="B105" s="469"/>
      <c r="C105" s="330" t="s">
        <v>396</v>
      </c>
      <c r="D105" s="281">
        <f t="shared" si="14"/>
        <v>0</v>
      </c>
      <c r="E105" s="290"/>
      <c r="F105" s="290"/>
      <c r="G105" s="290"/>
      <c r="H105" s="290"/>
      <c r="I105" s="292"/>
      <c r="J105" s="240"/>
      <c r="K105" s="241"/>
      <c r="L105" s="242"/>
    </row>
    <row r="106" spans="1:12" s="134" customFormat="1" ht="17.25" customHeight="1" x14ac:dyDescent="0.2">
      <c r="A106" s="473"/>
      <c r="B106" s="469" t="s">
        <v>397</v>
      </c>
      <c r="C106" s="330" t="s">
        <v>398</v>
      </c>
      <c r="D106" s="281">
        <f t="shared" si="14"/>
        <v>0</v>
      </c>
      <c r="E106" s="290"/>
      <c r="F106" s="290"/>
      <c r="G106" s="290"/>
      <c r="H106" s="290"/>
      <c r="I106" s="292"/>
      <c r="J106" s="240"/>
      <c r="K106" s="241"/>
      <c r="L106" s="242"/>
    </row>
    <row r="107" spans="1:12" s="134" customFormat="1" ht="17.25" customHeight="1" x14ac:dyDescent="0.2">
      <c r="A107" s="473"/>
      <c r="B107" s="469" t="s">
        <v>339</v>
      </c>
      <c r="C107" s="330" t="s">
        <v>151</v>
      </c>
      <c r="D107" s="281">
        <f t="shared" si="14"/>
        <v>0</v>
      </c>
      <c r="E107" s="290"/>
      <c r="F107" s="290"/>
      <c r="G107" s="290"/>
      <c r="H107" s="290"/>
      <c r="I107" s="292"/>
      <c r="J107" s="240"/>
      <c r="K107" s="241"/>
      <c r="L107" s="242"/>
    </row>
    <row r="108" spans="1:12" s="134" customFormat="1" ht="29.25" customHeight="1" x14ac:dyDescent="0.2">
      <c r="A108" s="817" t="s">
        <v>256</v>
      </c>
      <c r="B108" s="818"/>
      <c r="C108" s="330" t="s">
        <v>402</v>
      </c>
      <c r="D108" s="281">
        <f t="shared" si="14"/>
        <v>0</v>
      </c>
      <c r="E108" s="290"/>
      <c r="F108" s="290"/>
      <c r="G108" s="290"/>
      <c r="H108" s="290"/>
      <c r="I108" s="292"/>
      <c r="J108" s="240"/>
      <c r="K108" s="241"/>
      <c r="L108" s="242"/>
    </row>
    <row r="109" spans="1:12" s="134" customFormat="1" ht="17.25" customHeight="1" x14ac:dyDescent="0.2">
      <c r="A109" s="471"/>
      <c r="B109" s="469" t="s">
        <v>456</v>
      </c>
      <c r="C109" s="330" t="s">
        <v>541</v>
      </c>
      <c r="D109" s="281">
        <f t="shared" si="14"/>
        <v>0</v>
      </c>
      <c r="E109" s="290"/>
      <c r="F109" s="290"/>
      <c r="G109" s="290"/>
      <c r="H109" s="290"/>
      <c r="I109" s="292"/>
      <c r="J109" s="240"/>
      <c r="K109" s="241"/>
      <c r="L109" s="242"/>
    </row>
    <row r="110" spans="1:12" s="134" customFormat="1" ht="15" customHeight="1" x14ac:dyDescent="0.2">
      <c r="A110" s="473"/>
      <c r="B110" s="481" t="s">
        <v>457</v>
      </c>
      <c r="C110" s="330" t="s">
        <v>458</v>
      </c>
      <c r="D110" s="281">
        <f t="shared" si="14"/>
        <v>0</v>
      </c>
      <c r="E110" s="290"/>
      <c r="F110" s="290"/>
      <c r="G110" s="290"/>
      <c r="H110" s="290"/>
      <c r="I110" s="292"/>
      <c r="J110" s="240"/>
      <c r="K110" s="241"/>
      <c r="L110" s="242"/>
    </row>
    <row r="111" spans="1:12" s="134" customFormat="1" ht="16.5" customHeight="1" x14ac:dyDescent="0.2">
      <c r="A111" s="473"/>
      <c r="B111" s="485" t="s">
        <v>181</v>
      </c>
      <c r="C111" s="330" t="s">
        <v>459</v>
      </c>
      <c r="D111" s="281">
        <f t="shared" si="14"/>
        <v>0</v>
      </c>
      <c r="E111" s="290"/>
      <c r="F111" s="290"/>
      <c r="G111" s="290"/>
      <c r="H111" s="290"/>
      <c r="I111" s="292"/>
      <c r="J111" s="240"/>
      <c r="K111" s="241"/>
      <c r="L111" s="242"/>
    </row>
    <row r="112" spans="1:12" s="134" customFormat="1" ht="17.25" customHeight="1" x14ac:dyDescent="0.2">
      <c r="A112" s="473"/>
      <c r="B112" s="485" t="s">
        <v>467</v>
      </c>
      <c r="C112" s="330" t="s">
        <v>755</v>
      </c>
      <c r="D112" s="281">
        <f t="shared" si="14"/>
        <v>0</v>
      </c>
      <c r="E112" s="290"/>
      <c r="F112" s="290"/>
      <c r="G112" s="290"/>
      <c r="H112" s="290"/>
      <c r="I112" s="292"/>
      <c r="J112" s="240"/>
      <c r="K112" s="241"/>
      <c r="L112" s="242"/>
    </row>
    <row r="113" spans="1:12" s="134" customFormat="1" ht="17.25" customHeight="1" x14ac:dyDescent="0.2">
      <c r="A113" s="486" t="s">
        <v>671</v>
      </c>
      <c r="B113" s="487"/>
      <c r="C113" s="330" t="s">
        <v>468</v>
      </c>
      <c r="D113" s="281">
        <f t="shared" si="14"/>
        <v>0</v>
      </c>
      <c r="E113" s="290"/>
      <c r="F113" s="290"/>
      <c r="G113" s="290"/>
      <c r="H113" s="290"/>
      <c r="I113" s="292"/>
      <c r="J113" s="240"/>
      <c r="K113" s="241"/>
      <c r="L113" s="242"/>
    </row>
    <row r="114" spans="1:12" s="134" customFormat="1" ht="17.25" customHeight="1" x14ac:dyDescent="0.2">
      <c r="A114" s="486"/>
      <c r="B114" s="469" t="s">
        <v>377</v>
      </c>
      <c r="C114" s="330" t="s">
        <v>378</v>
      </c>
      <c r="D114" s="281">
        <f t="shared" si="14"/>
        <v>0</v>
      </c>
      <c r="E114" s="290"/>
      <c r="F114" s="290"/>
      <c r="G114" s="290"/>
      <c r="H114" s="290"/>
      <c r="I114" s="292"/>
      <c r="J114" s="240"/>
      <c r="K114" s="241"/>
      <c r="L114" s="242"/>
    </row>
    <row r="115" spans="1:12" s="134" customFormat="1" ht="17.25" customHeight="1" x14ac:dyDescent="0.2">
      <c r="A115" s="473"/>
      <c r="B115" s="469" t="s">
        <v>379</v>
      </c>
      <c r="C115" s="330" t="s">
        <v>380</v>
      </c>
      <c r="D115" s="281">
        <f t="shared" si="14"/>
        <v>0</v>
      </c>
      <c r="E115" s="290"/>
      <c r="F115" s="290"/>
      <c r="G115" s="290"/>
      <c r="H115" s="290"/>
      <c r="I115" s="292"/>
      <c r="J115" s="240"/>
      <c r="K115" s="241"/>
      <c r="L115" s="242"/>
    </row>
    <row r="116" spans="1:12" s="134" customFormat="1" ht="17.25" customHeight="1" x14ac:dyDescent="0.2">
      <c r="A116" s="473"/>
      <c r="B116" s="481" t="s">
        <v>585</v>
      </c>
      <c r="C116" s="330" t="s">
        <v>586</v>
      </c>
      <c r="D116" s="281">
        <f t="shared" si="14"/>
        <v>0</v>
      </c>
      <c r="E116" s="290"/>
      <c r="F116" s="290"/>
      <c r="G116" s="290"/>
      <c r="H116" s="290"/>
      <c r="I116" s="292"/>
      <c r="J116" s="240"/>
      <c r="K116" s="241"/>
      <c r="L116" s="242"/>
    </row>
    <row r="117" spans="1:12" s="134" customFormat="1" ht="17.25" customHeight="1" x14ac:dyDescent="0.2">
      <c r="A117" s="473"/>
      <c r="B117" s="481" t="s">
        <v>587</v>
      </c>
      <c r="C117" s="330" t="s">
        <v>588</v>
      </c>
      <c r="D117" s="281">
        <f t="shared" si="14"/>
        <v>0</v>
      </c>
      <c r="E117" s="290"/>
      <c r="F117" s="290"/>
      <c r="G117" s="290"/>
      <c r="H117" s="290"/>
      <c r="I117" s="292"/>
      <c r="J117" s="240"/>
      <c r="K117" s="241"/>
      <c r="L117" s="242"/>
    </row>
    <row r="118" spans="1:12" s="93" customFormat="1" ht="17.25" customHeight="1" x14ac:dyDescent="0.2">
      <c r="A118" s="483" t="s">
        <v>730</v>
      </c>
      <c r="B118" s="484"/>
      <c r="C118" s="470" t="s">
        <v>731</v>
      </c>
      <c r="D118" s="281">
        <f t="shared" si="14"/>
        <v>0</v>
      </c>
      <c r="E118" s="288"/>
      <c r="F118" s="288"/>
      <c r="G118" s="288"/>
      <c r="H118" s="288"/>
      <c r="I118" s="295"/>
      <c r="J118" s="288"/>
      <c r="K118" s="288"/>
      <c r="L118" s="296"/>
    </row>
    <row r="119" spans="1:12" s="134" customFormat="1" ht="16.899999999999999" customHeight="1" x14ac:dyDescent="0.2">
      <c r="A119" s="473"/>
      <c r="B119" s="488" t="s">
        <v>401</v>
      </c>
      <c r="C119" s="489" t="s">
        <v>276</v>
      </c>
      <c r="D119" s="281">
        <f t="shared" si="14"/>
        <v>0</v>
      </c>
      <c r="E119" s="290"/>
      <c r="F119" s="290"/>
      <c r="G119" s="290"/>
      <c r="H119" s="290"/>
      <c r="I119" s="292"/>
      <c r="J119" s="240"/>
      <c r="K119" s="241"/>
      <c r="L119" s="242"/>
    </row>
    <row r="120" spans="1:12" s="134" customFormat="1" ht="29.45" customHeight="1" x14ac:dyDescent="0.2">
      <c r="A120" s="473"/>
      <c r="B120" s="490" t="s">
        <v>334</v>
      </c>
      <c r="C120" s="489" t="s">
        <v>335</v>
      </c>
      <c r="D120" s="281">
        <f t="shared" si="14"/>
        <v>0</v>
      </c>
      <c r="E120" s="290"/>
      <c r="F120" s="290"/>
      <c r="G120" s="290"/>
      <c r="H120" s="290"/>
      <c r="I120" s="292"/>
      <c r="J120" s="240"/>
      <c r="K120" s="241"/>
      <c r="L120" s="242"/>
    </row>
    <row r="121" spans="1:12" s="134" customFormat="1" ht="17.25" customHeight="1" x14ac:dyDescent="0.2">
      <c r="A121" s="473"/>
      <c r="B121" s="491" t="s">
        <v>319</v>
      </c>
      <c r="C121" s="489" t="s">
        <v>320</v>
      </c>
      <c r="D121" s="281">
        <f t="shared" si="14"/>
        <v>0</v>
      </c>
      <c r="E121" s="290"/>
      <c r="F121" s="290"/>
      <c r="G121" s="290"/>
      <c r="H121" s="290"/>
      <c r="I121" s="292"/>
      <c r="J121" s="240"/>
      <c r="K121" s="241"/>
      <c r="L121" s="242"/>
    </row>
    <row r="122" spans="1:12" s="134" customFormat="1" ht="16.899999999999999" customHeight="1" x14ac:dyDescent="0.2">
      <c r="A122" s="492" t="s">
        <v>321</v>
      </c>
      <c r="B122" s="485"/>
      <c r="C122" s="493" t="s">
        <v>322</v>
      </c>
      <c r="D122" s="281">
        <f t="shared" si="14"/>
        <v>0</v>
      </c>
      <c r="E122" s="290"/>
      <c r="F122" s="290"/>
      <c r="G122" s="290"/>
      <c r="H122" s="290"/>
      <c r="I122" s="292"/>
      <c r="J122" s="290"/>
      <c r="K122" s="290"/>
      <c r="L122" s="297"/>
    </row>
    <row r="123" spans="1:12" s="134" customFormat="1" ht="16.899999999999999" customHeight="1" x14ac:dyDescent="0.2">
      <c r="A123" s="473" t="s">
        <v>284</v>
      </c>
      <c r="B123" s="474"/>
      <c r="C123" s="330" t="s">
        <v>285</v>
      </c>
      <c r="D123" s="281">
        <f t="shared" si="14"/>
        <v>0</v>
      </c>
      <c r="E123" s="290"/>
      <c r="F123" s="290"/>
      <c r="G123" s="290"/>
      <c r="H123" s="290"/>
      <c r="I123" s="292"/>
      <c r="J123" s="240"/>
      <c r="K123" s="241"/>
      <c r="L123" s="242"/>
    </row>
    <row r="124" spans="1:12" s="93" customFormat="1" ht="34.9" customHeight="1" x14ac:dyDescent="0.2">
      <c r="A124" s="835" t="s">
        <v>543</v>
      </c>
      <c r="B124" s="836"/>
      <c r="C124" s="470" t="s">
        <v>544</v>
      </c>
      <c r="D124" s="281">
        <f t="shared" si="14"/>
        <v>0</v>
      </c>
      <c r="E124" s="288"/>
      <c r="F124" s="288"/>
      <c r="G124" s="288"/>
      <c r="H124" s="288"/>
      <c r="I124" s="295"/>
      <c r="J124" s="288"/>
      <c r="K124" s="288"/>
      <c r="L124" s="296"/>
    </row>
    <row r="125" spans="1:12" s="134" customFormat="1" ht="41.45" customHeight="1" x14ac:dyDescent="0.2">
      <c r="A125" s="825" t="s">
        <v>15</v>
      </c>
      <c r="B125" s="826"/>
      <c r="C125" s="330" t="s">
        <v>545</v>
      </c>
      <c r="D125" s="281">
        <f t="shared" si="14"/>
        <v>0</v>
      </c>
      <c r="E125" s="290"/>
      <c r="F125" s="290"/>
      <c r="G125" s="290"/>
      <c r="H125" s="290"/>
      <c r="I125" s="292"/>
      <c r="J125" s="240"/>
      <c r="K125" s="241"/>
      <c r="L125" s="242"/>
    </row>
    <row r="126" spans="1:12" s="134" customFormat="1" ht="15.75" customHeight="1" x14ac:dyDescent="0.2">
      <c r="A126" s="473"/>
      <c r="B126" s="474" t="s">
        <v>399</v>
      </c>
      <c r="C126" s="330" t="s">
        <v>400</v>
      </c>
      <c r="D126" s="281">
        <f t="shared" si="14"/>
        <v>0</v>
      </c>
      <c r="E126" s="290"/>
      <c r="F126" s="290"/>
      <c r="G126" s="290"/>
      <c r="H126" s="290"/>
      <c r="I126" s="292"/>
      <c r="J126" s="240"/>
      <c r="K126" s="241"/>
      <c r="L126" s="242"/>
    </row>
    <row r="127" spans="1:12" s="134" customFormat="1" ht="18" customHeight="1" x14ac:dyDescent="0.2">
      <c r="A127" s="473"/>
      <c r="B127" s="485" t="s">
        <v>630</v>
      </c>
      <c r="C127" s="330" t="s">
        <v>631</v>
      </c>
      <c r="D127" s="281">
        <f t="shared" si="14"/>
        <v>0</v>
      </c>
      <c r="E127" s="290"/>
      <c r="F127" s="290"/>
      <c r="G127" s="290"/>
      <c r="H127" s="290"/>
      <c r="I127" s="292"/>
      <c r="J127" s="240"/>
      <c r="K127" s="241"/>
      <c r="L127" s="242"/>
    </row>
    <row r="128" spans="1:12" s="134" customFormat="1" ht="18" customHeight="1" x14ac:dyDescent="0.2">
      <c r="A128" s="473"/>
      <c r="B128" s="485" t="s">
        <v>435</v>
      </c>
      <c r="C128" s="330" t="s">
        <v>434</v>
      </c>
      <c r="D128" s="281">
        <f t="shared" si="14"/>
        <v>0</v>
      </c>
      <c r="E128" s="290"/>
      <c r="F128" s="290"/>
      <c r="G128" s="290"/>
      <c r="H128" s="290"/>
      <c r="I128" s="292"/>
      <c r="J128" s="240"/>
      <c r="K128" s="241"/>
      <c r="L128" s="242"/>
    </row>
    <row r="129" spans="1:12" s="134" customFormat="1" ht="27" customHeight="1" x14ac:dyDescent="0.2">
      <c r="A129" s="473"/>
      <c r="B129" s="481" t="s">
        <v>746</v>
      </c>
      <c r="C129" s="330" t="s">
        <v>747</v>
      </c>
      <c r="D129" s="281">
        <f t="shared" si="14"/>
        <v>0</v>
      </c>
      <c r="E129" s="290"/>
      <c r="F129" s="290"/>
      <c r="G129" s="290"/>
      <c r="H129" s="290"/>
      <c r="I129" s="292"/>
      <c r="J129" s="240"/>
      <c r="K129" s="241"/>
      <c r="L129" s="242"/>
    </row>
    <row r="130" spans="1:12" s="134" customFormat="1" ht="28.15" customHeight="1" x14ac:dyDescent="0.2">
      <c r="A130" s="473"/>
      <c r="B130" s="481" t="s">
        <v>691</v>
      </c>
      <c r="C130" s="330" t="s">
        <v>748</v>
      </c>
      <c r="D130" s="281">
        <f t="shared" si="14"/>
        <v>0</v>
      </c>
      <c r="E130" s="290"/>
      <c r="F130" s="290"/>
      <c r="G130" s="290"/>
      <c r="H130" s="290"/>
      <c r="I130" s="292"/>
      <c r="J130" s="240"/>
      <c r="K130" s="241"/>
      <c r="L130" s="242"/>
    </row>
    <row r="131" spans="1:12" s="134" customFormat="1" ht="27.6" customHeight="1" x14ac:dyDescent="0.2">
      <c r="A131" s="471"/>
      <c r="B131" s="481" t="s">
        <v>332</v>
      </c>
      <c r="C131" s="330" t="s">
        <v>333</v>
      </c>
      <c r="D131" s="281">
        <f t="shared" si="14"/>
        <v>0</v>
      </c>
      <c r="E131" s="290"/>
      <c r="F131" s="290"/>
      <c r="G131" s="290"/>
      <c r="H131" s="290"/>
      <c r="I131" s="292"/>
      <c r="J131" s="240"/>
      <c r="K131" s="241"/>
      <c r="L131" s="242"/>
    </row>
    <row r="132" spans="1:12" s="134" customFormat="1" ht="30.75" customHeight="1" x14ac:dyDescent="0.2">
      <c r="A132" s="471"/>
      <c r="B132" s="481" t="s">
        <v>499</v>
      </c>
      <c r="C132" s="330" t="s">
        <v>500</v>
      </c>
      <c r="D132" s="281">
        <f t="shared" si="14"/>
        <v>0</v>
      </c>
      <c r="E132" s="290"/>
      <c r="F132" s="290"/>
      <c r="G132" s="290"/>
      <c r="H132" s="290"/>
      <c r="I132" s="292"/>
      <c r="J132" s="240"/>
      <c r="K132" s="241"/>
      <c r="L132" s="242"/>
    </row>
    <row r="133" spans="1:12" s="134" customFormat="1" ht="27.6" customHeight="1" x14ac:dyDescent="0.2">
      <c r="A133" s="471"/>
      <c r="B133" s="481" t="s">
        <v>261</v>
      </c>
      <c r="C133" s="330" t="s">
        <v>262</v>
      </c>
      <c r="D133" s="281">
        <f t="shared" si="14"/>
        <v>0</v>
      </c>
      <c r="E133" s="290"/>
      <c r="F133" s="290"/>
      <c r="G133" s="290"/>
      <c r="H133" s="290"/>
      <c r="I133" s="292"/>
      <c r="J133" s="240"/>
      <c r="K133" s="241"/>
      <c r="L133" s="242"/>
    </row>
    <row r="134" spans="1:12" s="134" customFormat="1" ht="33" customHeight="1" x14ac:dyDescent="0.2">
      <c r="A134" s="471"/>
      <c r="B134" s="481" t="s">
        <v>729</v>
      </c>
      <c r="C134" s="330" t="s">
        <v>263</v>
      </c>
      <c r="D134" s="281">
        <f t="shared" si="14"/>
        <v>0</v>
      </c>
      <c r="E134" s="290"/>
      <c r="F134" s="290"/>
      <c r="G134" s="290"/>
      <c r="H134" s="290"/>
      <c r="I134" s="292"/>
      <c r="J134" s="240"/>
      <c r="K134" s="241"/>
      <c r="L134" s="242"/>
    </row>
    <row r="135" spans="1:12" s="134" customFormat="1" ht="27" customHeight="1" x14ac:dyDescent="0.2">
      <c r="A135" s="471"/>
      <c r="B135" s="481" t="s">
        <v>45</v>
      </c>
      <c r="C135" s="330" t="s">
        <v>46</v>
      </c>
      <c r="D135" s="281">
        <f t="shared" si="14"/>
        <v>0</v>
      </c>
      <c r="E135" s="290"/>
      <c r="F135" s="290"/>
      <c r="G135" s="290"/>
      <c r="H135" s="290"/>
      <c r="I135" s="292"/>
      <c r="J135" s="240"/>
      <c r="K135" s="241"/>
      <c r="L135" s="242"/>
    </row>
    <row r="136" spans="1:12" s="134" customFormat="1" ht="20.25" customHeight="1" x14ac:dyDescent="0.2">
      <c r="A136" s="471"/>
      <c r="B136" s="481" t="s">
        <v>47</v>
      </c>
      <c r="C136" s="330" t="s">
        <v>48</v>
      </c>
      <c r="D136" s="281">
        <f t="shared" si="14"/>
        <v>0</v>
      </c>
      <c r="E136" s="290"/>
      <c r="F136" s="290"/>
      <c r="G136" s="290"/>
      <c r="H136" s="290"/>
      <c r="I136" s="292"/>
      <c r="J136" s="240"/>
      <c r="K136" s="241"/>
      <c r="L136" s="242"/>
    </row>
    <row r="137" spans="1:12" s="134" customFormat="1" ht="28.15" customHeight="1" x14ac:dyDescent="0.2">
      <c r="A137" s="471"/>
      <c r="B137" s="481" t="s">
        <v>16</v>
      </c>
      <c r="C137" s="330" t="s">
        <v>17</v>
      </c>
      <c r="D137" s="281">
        <f t="shared" si="14"/>
        <v>0</v>
      </c>
      <c r="E137" s="290"/>
      <c r="F137" s="290"/>
      <c r="G137" s="290"/>
      <c r="H137" s="290"/>
      <c r="I137" s="292"/>
      <c r="J137" s="240"/>
      <c r="K137" s="241"/>
      <c r="L137" s="242"/>
    </row>
    <row r="138" spans="1:12" s="134" customFormat="1" ht="28.15" customHeight="1" x14ac:dyDescent="0.2">
      <c r="A138" s="471"/>
      <c r="B138" s="481" t="s">
        <v>18</v>
      </c>
      <c r="C138" s="330" t="s">
        <v>19</v>
      </c>
      <c r="D138" s="281">
        <f t="shared" si="14"/>
        <v>0</v>
      </c>
      <c r="E138" s="290"/>
      <c r="F138" s="290"/>
      <c r="G138" s="290"/>
      <c r="H138" s="290"/>
      <c r="I138" s="292"/>
      <c r="J138" s="240"/>
      <c r="K138" s="241"/>
      <c r="L138" s="242"/>
    </row>
    <row r="139" spans="1:12" s="93" customFormat="1" ht="17.25" customHeight="1" x14ac:dyDescent="0.2">
      <c r="A139" s="483" t="s">
        <v>80</v>
      </c>
      <c r="B139" s="484"/>
      <c r="C139" s="470" t="s">
        <v>49</v>
      </c>
      <c r="D139" s="281">
        <f t="shared" si="14"/>
        <v>0</v>
      </c>
      <c r="E139" s="288"/>
      <c r="F139" s="288"/>
      <c r="G139" s="288"/>
      <c r="H139" s="288"/>
      <c r="I139" s="295"/>
      <c r="J139" s="288"/>
      <c r="K139" s="288"/>
      <c r="L139" s="296"/>
    </row>
    <row r="140" spans="1:12" s="93" customFormat="1" ht="17.25" customHeight="1" x14ac:dyDescent="0.2">
      <c r="A140" s="825" t="s">
        <v>430</v>
      </c>
      <c r="B140" s="826"/>
      <c r="C140" s="330" t="s">
        <v>534</v>
      </c>
      <c r="D140" s="281">
        <f t="shared" si="14"/>
        <v>0</v>
      </c>
      <c r="E140" s="288"/>
      <c r="F140" s="288"/>
      <c r="G140" s="288"/>
      <c r="H140" s="288"/>
      <c r="I140" s="295"/>
      <c r="J140" s="240"/>
      <c r="K140" s="241"/>
      <c r="L140" s="242"/>
    </row>
    <row r="141" spans="1:12" s="93" customFormat="1" ht="17.25" customHeight="1" x14ac:dyDescent="0.2">
      <c r="A141" s="483"/>
      <c r="B141" s="474" t="s">
        <v>205</v>
      </c>
      <c r="C141" s="330" t="s">
        <v>206</v>
      </c>
      <c r="D141" s="281">
        <f t="shared" si="14"/>
        <v>0</v>
      </c>
      <c r="E141" s="288"/>
      <c r="F141" s="288"/>
      <c r="G141" s="288"/>
      <c r="H141" s="288"/>
      <c r="I141" s="295"/>
      <c r="J141" s="240"/>
      <c r="K141" s="241"/>
      <c r="L141" s="242"/>
    </row>
    <row r="142" spans="1:12" s="134" customFormat="1" ht="27" customHeight="1" x14ac:dyDescent="0.2">
      <c r="A142" s="494"/>
      <c r="B142" s="481" t="s">
        <v>530</v>
      </c>
      <c r="C142" s="330" t="s">
        <v>211</v>
      </c>
      <c r="D142" s="281">
        <f t="shared" ref="D142:D206" si="16">F142+G142+H142+I142</f>
        <v>0</v>
      </c>
      <c r="E142" s="290"/>
      <c r="F142" s="290"/>
      <c r="G142" s="290"/>
      <c r="H142" s="290"/>
      <c r="I142" s="292"/>
      <c r="J142" s="240"/>
      <c r="K142" s="241"/>
      <c r="L142" s="242"/>
    </row>
    <row r="143" spans="1:12" s="134" customFormat="1" ht="29.45" customHeight="1" x14ac:dyDescent="0.2">
      <c r="A143" s="825" t="s">
        <v>50</v>
      </c>
      <c r="B143" s="826"/>
      <c r="C143" s="330" t="s">
        <v>743</v>
      </c>
      <c r="D143" s="281">
        <f t="shared" si="16"/>
        <v>0</v>
      </c>
      <c r="E143" s="290"/>
      <c r="F143" s="290"/>
      <c r="G143" s="290"/>
      <c r="H143" s="290"/>
      <c r="I143" s="292"/>
      <c r="J143" s="240"/>
      <c r="K143" s="241"/>
      <c r="L143" s="242"/>
    </row>
    <row r="144" spans="1:12" s="134" customFormat="1" ht="16.899999999999999" customHeight="1" x14ac:dyDescent="0.2">
      <c r="A144" s="495"/>
      <c r="B144" s="474" t="s">
        <v>51</v>
      </c>
      <c r="C144" s="330" t="s">
        <v>52</v>
      </c>
      <c r="D144" s="281">
        <f t="shared" si="16"/>
        <v>0</v>
      </c>
      <c r="E144" s="290"/>
      <c r="F144" s="290"/>
      <c r="G144" s="290"/>
      <c r="H144" s="290"/>
      <c r="I144" s="292"/>
      <c r="J144" s="240"/>
      <c r="K144" s="241"/>
      <c r="L144" s="242"/>
    </row>
    <row r="145" spans="1:12" s="134" customFormat="1" ht="16.899999999999999" customHeight="1" x14ac:dyDescent="0.2">
      <c r="A145" s="495"/>
      <c r="B145" s="474" t="s">
        <v>53</v>
      </c>
      <c r="C145" s="330" t="s">
        <v>54</v>
      </c>
      <c r="D145" s="281">
        <f t="shared" si="16"/>
        <v>0</v>
      </c>
      <c r="E145" s="290"/>
      <c r="F145" s="290"/>
      <c r="G145" s="290"/>
      <c r="H145" s="290"/>
      <c r="I145" s="292"/>
      <c r="J145" s="240"/>
      <c r="K145" s="241"/>
      <c r="L145" s="242"/>
    </row>
    <row r="146" spans="1:12" s="134" customFormat="1" ht="16.899999999999999" customHeight="1" x14ac:dyDescent="0.2">
      <c r="A146" s="473" t="s">
        <v>55</v>
      </c>
      <c r="B146" s="469"/>
      <c r="C146" s="330" t="s">
        <v>56</v>
      </c>
      <c r="D146" s="281">
        <f t="shared" si="16"/>
        <v>0</v>
      </c>
      <c r="E146" s="290"/>
      <c r="F146" s="290"/>
      <c r="G146" s="290"/>
      <c r="H146" s="290"/>
      <c r="I146" s="292"/>
      <c r="J146" s="290"/>
      <c r="K146" s="290"/>
      <c r="L146" s="297"/>
    </row>
    <row r="147" spans="1:12" s="134" customFormat="1" ht="16.899999999999999" customHeight="1" x14ac:dyDescent="0.2">
      <c r="A147" s="496" t="s">
        <v>57</v>
      </c>
      <c r="B147" s="469"/>
      <c r="C147" s="330" t="s">
        <v>58</v>
      </c>
      <c r="D147" s="281">
        <f t="shared" si="16"/>
        <v>0</v>
      </c>
      <c r="E147" s="290"/>
      <c r="F147" s="290"/>
      <c r="G147" s="290"/>
      <c r="H147" s="290"/>
      <c r="I147" s="292"/>
      <c r="J147" s="240"/>
      <c r="K147" s="241"/>
      <c r="L147" s="242"/>
    </row>
    <row r="148" spans="1:12" s="134" customFormat="1" ht="16.899999999999999" customHeight="1" x14ac:dyDescent="0.2">
      <c r="A148" s="473"/>
      <c r="B148" s="497" t="s">
        <v>59</v>
      </c>
      <c r="C148" s="330" t="s">
        <v>60</v>
      </c>
      <c r="D148" s="281">
        <f t="shared" si="16"/>
        <v>0</v>
      </c>
      <c r="E148" s="290"/>
      <c r="F148" s="290"/>
      <c r="G148" s="290"/>
      <c r="H148" s="290"/>
      <c r="I148" s="292"/>
      <c r="J148" s="240"/>
      <c r="K148" s="241"/>
      <c r="L148" s="242"/>
    </row>
    <row r="149" spans="1:12" s="134" customFormat="1" ht="16.899999999999999" customHeight="1" x14ac:dyDescent="0.2">
      <c r="A149" s="473"/>
      <c r="B149" s="497" t="s">
        <v>61</v>
      </c>
      <c r="C149" s="330" t="s">
        <v>62</v>
      </c>
      <c r="D149" s="281">
        <f t="shared" si="16"/>
        <v>0</v>
      </c>
      <c r="E149" s="290"/>
      <c r="F149" s="290"/>
      <c r="G149" s="290"/>
      <c r="H149" s="290"/>
      <c r="I149" s="292"/>
      <c r="J149" s="240"/>
      <c r="K149" s="241"/>
      <c r="L149" s="242"/>
    </row>
    <row r="150" spans="1:12" s="134" customFormat="1" ht="16.899999999999999" customHeight="1" x14ac:dyDescent="0.2">
      <c r="A150" s="473"/>
      <c r="B150" s="497" t="s">
        <v>423</v>
      </c>
      <c r="C150" s="330" t="s">
        <v>424</v>
      </c>
      <c r="D150" s="281">
        <f t="shared" si="16"/>
        <v>0</v>
      </c>
      <c r="E150" s="290"/>
      <c r="F150" s="290"/>
      <c r="G150" s="290"/>
      <c r="H150" s="290"/>
      <c r="I150" s="292"/>
      <c r="J150" s="240"/>
      <c r="K150" s="241"/>
      <c r="L150" s="242"/>
    </row>
    <row r="151" spans="1:12" s="134" customFormat="1" ht="16.899999999999999" customHeight="1" x14ac:dyDescent="0.2">
      <c r="A151" s="473"/>
      <c r="B151" s="497" t="s">
        <v>425</v>
      </c>
      <c r="C151" s="330" t="s">
        <v>426</v>
      </c>
      <c r="D151" s="281">
        <f t="shared" si="16"/>
        <v>0</v>
      </c>
      <c r="E151" s="290"/>
      <c r="F151" s="290"/>
      <c r="G151" s="290"/>
      <c r="H151" s="290"/>
      <c r="I151" s="292"/>
      <c r="J151" s="240"/>
      <c r="K151" s="241"/>
      <c r="L151" s="242"/>
    </row>
    <row r="152" spans="1:12" s="280" customFormat="1" ht="32.25" customHeight="1" x14ac:dyDescent="0.2">
      <c r="A152" s="833" t="s">
        <v>815</v>
      </c>
      <c r="B152" s="834"/>
      <c r="C152" s="498" t="s">
        <v>714</v>
      </c>
      <c r="D152" s="281">
        <f t="shared" si="16"/>
        <v>0</v>
      </c>
      <c r="E152" s="290"/>
      <c r="F152" s="290">
        <f>SUM(F153:F165)</f>
        <v>0</v>
      </c>
      <c r="G152" s="290">
        <f t="shared" ref="G152:L152" si="17">SUM(G153:G165)</f>
        <v>0</v>
      </c>
      <c r="H152" s="290">
        <f t="shared" si="17"/>
        <v>0</v>
      </c>
      <c r="I152" s="290">
        <f t="shared" si="17"/>
        <v>0</v>
      </c>
      <c r="J152" s="290">
        <f t="shared" si="17"/>
        <v>0</v>
      </c>
      <c r="K152" s="290">
        <f t="shared" si="17"/>
        <v>0</v>
      </c>
      <c r="L152" s="297">
        <f t="shared" si="17"/>
        <v>0</v>
      </c>
    </row>
    <row r="153" spans="1:12" s="134" customFormat="1" ht="15.6" customHeight="1" x14ac:dyDescent="0.2">
      <c r="A153" s="473" t="s">
        <v>717</v>
      </c>
      <c r="B153" s="469"/>
      <c r="C153" s="330" t="s">
        <v>718</v>
      </c>
      <c r="D153" s="281">
        <f t="shared" si="16"/>
        <v>0</v>
      </c>
      <c r="E153" s="290"/>
      <c r="F153" s="290"/>
      <c r="G153" s="290"/>
      <c r="H153" s="290"/>
      <c r="I153" s="292"/>
      <c r="J153" s="240"/>
      <c r="K153" s="241"/>
      <c r="L153" s="242"/>
    </row>
    <row r="154" spans="1:12" s="134" customFormat="1" ht="15.6" customHeight="1" x14ac:dyDescent="0.2">
      <c r="A154" s="482" t="s">
        <v>92</v>
      </c>
      <c r="B154" s="469"/>
      <c r="C154" s="330" t="s">
        <v>99</v>
      </c>
      <c r="D154" s="281">
        <f t="shared" si="16"/>
        <v>0</v>
      </c>
      <c r="E154" s="290"/>
      <c r="F154" s="290"/>
      <c r="G154" s="290"/>
      <c r="H154" s="290"/>
      <c r="I154" s="292"/>
      <c r="J154" s="240"/>
      <c r="K154" s="241"/>
      <c r="L154" s="242"/>
    </row>
    <row r="155" spans="1:12" s="134" customFormat="1" ht="15.6" customHeight="1" x14ac:dyDescent="0.2">
      <c r="A155" s="482" t="s">
        <v>611</v>
      </c>
      <c r="B155" s="469"/>
      <c r="C155" s="330" t="s">
        <v>294</v>
      </c>
      <c r="D155" s="281">
        <f t="shared" si="16"/>
        <v>0</v>
      </c>
      <c r="E155" s="290"/>
      <c r="F155" s="290"/>
      <c r="G155" s="290"/>
      <c r="H155" s="290"/>
      <c r="I155" s="292"/>
      <c r="J155" s="240"/>
      <c r="K155" s="241"/>
      <c r="L155" s="242"/>
    </row>
    <row r="156" spans="1:12" s="134" customFormat="1" ht="15.6" customHeight="1" x14ac:dyDescent="0.2">
      <c r="A156" s="811" t="s">
        <v>93</v>
      </c>
      <c r="B156" s="812"/>
      <c r="C156" s="330" t="s">
        <v>94</v>
      </c>
      <c r="D156" s="281">
        <f t="shared" si="16"/>
        <v>0</v>
      </c>
      <c r="E156" s="290"/>
      <c r="F156" s="290"/>
      <c r="G156" s="290"/>
      <c r="H156" s="290"/>
      <c r="I156" s="292"/>
      <c r="J156" s="240"/>
      <c r="K156" s="241"/>
      <c r="L156" s="242"/>
    </row>
    <row r="157" spans="1:12" s="134" customFormat="1" ht="15.6" customHeight="1" x14ac:dyDescent="0.2">
      <c r="A157" s="811" t="s">
        <v>95</v>
      </c>
      <c r="B157" s="812"/>
      <c r="C157" s="330" t="s">
        <v>96</v>
      </c>
      <c r="D157" s="281">
        <f t="shared" si="16"/>
        <v>0</v>
      </c>
      <c r="E157" s="290"/>
      <c r="F157" s="290"/>
      <c r="G157" s="290"/>
      <c r="H157" s="290"/>
      <c r="I157" s="292"/>
      <c r="J157" s="240"/>
      <c r="K157" s="241"/>
      <c r="L157" s="242"/>
    </row>
    <row r="158" spans="1:12" s="134" customFormat="1" ht="15.6" customHeight="1" x14ac:dyDescent="0.2">
      <c r="A158" s="482" t="s">
        <v>316</v>
      </c>
      <c r="B158" s="469"/>
      <c r="C158" s="330" t="s">
        <v>317</v>
      </c>
      <c r="D158" s="281">
        <f t="shared" si="16"/>
        <v>0</v>
      </c>
      <c r="E158" s="290"/>
      <c r="F158" s="290"/>
      <c r="G158" s="290"/>
      <c r="H158" s="290"/>
      <c r="I158" s="292"/>
      <c r="J158" s="240"/>
      <c r="K158" s="241"/>
      <c r="L158" s="242"/>
    </row>
    <row r="159" spans="1:12" s="134" customFormat="1" ht="15.6" customHeight="1" x14ac:dyDescent="0.2">
      <c r="A159" s="482" t="s">
        <v>318</v>
      </c>
      <c r="B159" s="469"/>
      <c r="C159" s="330" t="s">
        <v>758</v>
      </c>
      <c r="D159" s="281">
        <f t="shared" si="16"/>
        <v>0</v>
      </c>
      <c r="E159" s="290"/>
      <c r="F159" s="290"/>
      <c r="G159" s="290"/>
      <c r="H159" s="290"/>
      <c r="I159" s="292"/>
      <c r="J159" s="240"/>
      <c r="K159" s="241"/>
      <c r="L159" s="242"/>
    </row>
    <row r="160" spans="1:12" s="134" customFormat="1" ht="32.25" customHeight="1" x14ac:dyDescent="0.2">
      <c r="A160" s="813" t="s">
        <v>106</v>
      </c>
      <c r="B160" s="814"/>
      <c r="C160" s="330" t="s">
        <v>337</v>
      </c>
      <c r="D160" s="281">
        <f t="shared" si="16"/>
        <v>0</v>
      </c>
      <c r="E160" s="290"/>
      <c r="F160" s="290"/>
      <c r="G160" s="290"/>
      <c r="H160" s="290"/>
      <c r="I160" s="292"/>
      <c r="J160" s="240"/>
      <c r="K160" s="241"/>
      <c r="L160" s="242"/>
    </row>
    <row r="161" spans="1:12" s="134" customFormat="1" ht="15.6" customHeight="1" x14ac:dyDescent="0.2">
      <c r="A161" s="482" t="s">
        <v>759</v>
      </c>
      <c r="B161" s="469"/>
      <c r="C161" s="330" t="s">
        <v>760</v>
      </c>
      <c r="D161" s="281">
        <f t="shared" si="16"/>
        <v>0</v>
      </c>
      <c r="E161" s="290"/>
      <c r="F161" s="290"/>
      <c r="G161" s="290"/>
      <c r="H161" s="290"/>
      <c r="I161" s="292"/>
      <c r="J161" s="240"/>
      <c r="K161" s="241"/>
      <c r="L161" s="242"/>
    </row>
    <row r="162" spans="1:12" s="134" customFormat="1" ht="15.6" customHeight="1" x14ac:dyDescent="0.2">
      <c r="A162" s="482" t="s">
        <v>761</v>
      </c>
      <c r="B162" s="485"/>
      <c r="C162" s="330" t="s">
        <v>762</v>
      </c>
      <c r="D162" s="281">
        <f t="shared" si="16"/>
        <v>0</v>
      </c>
      <c r="E162" s="290"/>
      <c r="F162" s="290"/>
      <c r="G162" s="290"/>
      <c r="H162" s="290"/>
      <c r="I162" s="292"/>
      <c r="J162" s="240"/>
      <c r="K162" s="241"/>
      <c r="L162" s="242"/>
    </row>
    <row r="163" spans="1:12" s="134" customFormat="1" ht="15.6" customHeight="1" x14ac:dyDescent="0.2">
      <c r="A163" s="482" t="s">
        <v>569</v>
      </c>
      <c r="B163" s="485"/>
      <c r="C163" s="330" t="s">
        <v>570</v>
      </c>
      <c r="D163" s="281">
        <f t="shared" si="16"/>
        <v>0</v>
      </c>
      <c r="E163" s="290"/>
      <c r="F163" s="290"/>
      <c r="G163" s="290"/>
      <c r="H163" s="290"/>
      <c r="I163" s="292"/>
      <c r="J163" s="240"/>
      <c r="K163" s="241"/>
      <c r="L163" s="242"/>
    </row>
    <row r="164" spans="1:12" s="134" customFormat="1" ht="18" customHeight="1" x14ac:dyDescent="0.2">
      <c r="A164" s="499" t="s">
        <v>70</v>
      </c>
      <c r="B164" s="485"/>
      <c r="C164" s="330" t="s">
        <v>71</v>
      </c>
      <c r="D164" s="281">
        <f t="shared" si="16"/>
        <v>0</v>
      </c>
      <c r="E164" s="290"/>
      <c r="F164" s="290"/>
      <c r="G164" s="290"/>
      <c r="H164" s="290"/>
      <c r="I164" s="292"/>
      <c r="J164" s="240"/>
      <c r="K164" s="241"/>
      <c r="L164" s="242"/>
    </row>
    <row r="165" spans="1:12" s="92" customFormat="1" ht="18" customHeight="1" x14ac:dyDescent="0.2">
      <c r="A165" s="499" t="s">
        <v>813</v>
      </c>
      <c r="B165" s="500"/>
      <c r="C165" s="476" t="s">
        <v>814</v>
      </c>
      <c r="D165" s="281">
        <f t="shared" si="16"/>
        <v>0</v>
      </c>
      <c r="E165" s="290"/>
      <c r="F165" s="290"/>
      <c r="G165" s="290"/>
      <c r="H165" s="290"/>
      <c r="I165" s="292"/>
      <c r="J165" s="240"/>
      <c r="K165" s="241"/>
      <c r="L165" s="242"/>
    </row>
    <row r="166" spans="1:12" s="134" customFormat="1" ht="15.6" customHeight="1" x14ac:dyDescent="0.2">
      <c r="A166" s="354" t="s">
        <v>571</v>
      </c>
      <c r="B166" s="501"/>
      <c r="C166" s="330" t="s">
        <v>576</v>
      </c>
      <c r="D166" s="281">
        <f t="shared" si="16"/>
        <v>0</v>
      </c>
      <c r="E166" s="290"/>
      <c r="F166" s="290"/>
      <c r="G166" s="290"/>
      <c r="H166" s="290"/>
      <c r="I166" s="292"/>
      <c r="J166" s="290"/>
      <c r="K166" s="290"/>
      <c r="L166" s="297"/>
    </row>
    <row r="167" spans="1:12" s="93" customFormat="1" ht="15.6" customHeight="1" x14ac:dyDescent="0.2">
      <c r="A167" s="483" t="s">
        <v>373</v>
      </c>
      <c r="B167" s="484"/>
      <c r="C167" s="470" t="s">
        <v>577</v>
      </c>
      <c r="D167" s="281">
        <f t="shared" si="16"/>
        <v>0</v>
      </c>
      <c r="E167" s="288"/>
      <c r="F167" s="288"/>
      <c r="G167" s="288"/>
      <c r="H167" s="288"/>
      <c r="I167" s="295"/>
      <c r="J167" s="288"/>
      <c r="K167" s="288"/>
      <c r="L167" s="296"/>
    </row>
    <row r="168" spans="1:12" s="134" customFormat="1" ht="29.45" customHeight="1" x14ac:dyDescent="0.2">
      <c r="A168" s="815" t="s">
        <v>496</v>
      </c>
      <c r="B168" s="816"/>
      <c r="C168" s="330" t="s">
        <v>497</v>
      </c>
      <c r="D168" s="281">
        <f t="shared" si="16"/>
        <v>0</v>
      </c>
      <c r="E168" s="290"/>
      <c r="F168" s="290"/>
      <c r="G168" s="290"/>
      <c r="H168" s="290"/>
      <c r="I168" s="292"/>
      <c r="J168" s="240"/>
      <c r="K168" s="241"/>
      <c r="L168" s="242"/>
    </row>
    <row r="169" spans="1:12" s="134" customFormat="1" ht="15.6" customHeight="1" x14ac:dyDescent="0.2">
      <c r="A169" s="482" t="s">
        <v>498</v>
      </c>
      <c r="B169" s="469"/>
      <c r="C169" s="330" t="s">
        <v>712</v>
      </c>
      <c r="D169" s="281">
        <f t="shared" si="16"/>
        <v>0</v>
      </c>
      <c r="E169" s="290"/>
      <c r="F169" s="290"/>
      <c r="G169" s="290"/>
      <c r="H169" s="290"/>
      <c r="I169" s="292"/>
      <c r="J169" s="240"/>
      <c r="K169" s="241"/>
      <c r="L169" s="242"/>
    </row>
    <row r="170" spans="1:12" s="93" customFormat="1" ht="15.6" customHeight="1" x14ac:dyDescent="0.2">
      <c r="A170" s="502" t="s">
        <v>374</v>
      </c>
      <c r="B170" s="484"/>
      <c r="C170" s="470" t="s">
        <v>713</v>
      </c>
      <c r="D170" s="281">
        <f t="shared" si="16"/>
        <v>0</v>
      </c>
      <c r="E170" s="288"/>
      <c r="F170" s="288"/>
      <c r="G170" s="288"/>
      <c r="H170" s="288"/>
      <c r="I170" s="295"/>
      <c r="J170" s="288"/>
      <c r="K170" s="288"/>
      <c r="L170" s="296"/>
    </row>
    <row r="171" spans="1:12" s="134" customFormat="1" ht="27.75" customHeight="1" x14ac:dyDescent="0.2">
      <c r="A171" s="817" t="s">
        <v>741</v>
      </c>
      <c r="B171" s="818"/>
      <c r="C171" s="330" t="s">
        <v>742</v>
      </c>
      <c r="D171" s="281">
        <f t="shared" si="16"/>
        <v>0</v>
      </c>
      <c r="E171" s="290"/>
      <c r="F171" s="290"/>
      <c r="G171" s="290"/>
      <c r="H171" s="290"/>
      <c r="I171" s="292"/>
      <c r="J171" s="240"/>
      <c r="K171" s="241"/>
      <c r="L171" s="242"/>
    </row>
    <row r="172" spans="1:12" s="134" customFormat="1" ht="15.6" customHeight="1" x14ac:dyDescent="0.2">
      <c r="A172" s="473"/>
      <c r="B172" s="481" t="s">
        <v>683</v>
      </c>
      <c r="C172" s="330" t="s">
        <v>684</v>
      </c>
      <c r="D172" s="281">
        <f t="shared" si="16"/>
        <v>0</v>
      </c>
      <c r="E172" s="290"/>
      <c r="F172" s="290"/>
      <c r="G172" s="290"/>
      <c r="H172" s="290"/>
      <c r="I172" s="292"/>
      <c r="J172" s="240"/>
      <c r="K172" s="241"/>
      <c r="L172" s="242"/>
    </row>
    <row r="173" spans="1:12" s="134" customFormat="1" ht="15.6" customHeight="1" x14ac:dyDescent="0.2">
      <c r="A173" s="473"/>
      <c r="B173" s="481" t="s">
        <v>685</v>
      </c>
      <c r="C173" s="330" t="s">
        <v>686</v>
      </c>
      <c r="D173" s="281">
        <f t="shared" si="16"/>
        <v>0</v>
      </c>
      <c r="E173" s="290"/>
      <c r="F173" s="290"/>
      <c r="G173" s="290"/>
      <c r="H173" s="290"/>
      <c r="I173" s="292"/>
      <c r="J173" s="240"/>
      <c r="K173" s="241"/>
      <c r="L173" s="242"/>
    </row>
    <row r="174" spans="1:12" s="134" customFormat="1" ht="15.6" customHeight="1" x14ac:dyDescent="0.2">
      <c r="A174" s="473"/>
      <c r="B174" s="481" t="s">
        <v>687</v>
      </c>
      <c r="C174" s="330" t="s">
        <v>688</v>
      </c>
      <c r="D174" s="281">
        <f t="shared" si="16"/>
        <v>0</v>
      </c>
      <c r="E174" s="290"/>
      <c r="F174" s="290"/>
      <c r="G174" s="290"/>
      <c r="H174" s="290"/>
      <c r="I174" s="292"/>
      <c r="J174" s="240"/>
      <c r="K174" s="241"/>
      <c r="L174" s="242"/>
    </row>
    <row r="175" spans="1:12" s="134" customFormat="1" ht="15.6" customHeight="1" x14ac:dyDescent="0.2">
      <c r="A175" s="473"/>
      <c r="B175" s="469" t="s">
        <v>689</v>
      </c>
      <c r="C175" s="330" t="s">
        <v>520</v>
      </c>
      <c r="D175" s="281">
        <f t="shared" si="16"/>
        <v>0</v>
      </c>
      <c r="E175" s="290"/>
      <c r="F175" s="290"/>
      <c r="G175" s="290"/>
      <c r="H175" s="290"/>
      <c r="I175" s="292"/>
      <c r="J175" s="240"/>
      <c r="K175" s="241"/>
      <c r="L175" s="242"/>
    </row>
    <row r="176" spans="1:12" s="134" customFormat="1" ht="15.6" customHeight="1" x14ac:dyDescent="0.2">
      <c r="A176" s="471" t="s">
        <v>521</v>
      </c>
      <c r="B176" s="469"/>
      <c r="C176" s="330" t="s">
        <v>732</v>
      </c>
      <c r="D176" s="281">
        <f t="shared" si="16"/>
        <v>0</v>
      </c>
      <c r="E176" s="290"/>
      <c r="F176" s="290"/>
      <c r="G176" s="290"/>
      <c r="H176" s="290"/>
      <c r="I176" s="292"/>
      <c r="J176" s="240"/>
      <c r="K176" s="241"/>
      <c r="L176" s="242"/>
    </row>
    <row r="177" spans="1:12" s="134" customFormat="1" ht="15.6" customHeight="1" x14ac:dyDescent="0.2">
      <c r="A177" s="473"/>
      <c r="B177" s="469" t="s">
        <v>522</v>
      </c>
      <c r="C177" s="330" t="s">
        <v>523</v>
      </c>
      <c r="D177" s="281">
        <f t="shared" si="16"/>
        <v>0</v>
      </c>
      <c r="E177" s="290"/>
      <c r="F177" s="290"/>
      <c r="G177" s="290"/>
      <c r="H177" s="290"/>
      <c r="I177" s="292"/>
      <c r="J177" s="240"/>
      <c r="K177" s="241"/>
      <c r="L177" s="242"/>
    </row>
    <row r="178" spans="1:12" s="134" customFormat="1" ht="15.6" customHeight="1" x14ac:dyDescent="0.2">
      <c r="A178" s="473"/>
      <c r="B178" s="469" t="s">
        <v>551</v>
      </c>
      <c r="C178" s="330" t="s">
        <v>552</v>
      </c>
      <c r="D178" s="281">
        <f t="shared" si="16"/>
        <v>0</v>
      </c>
      <c r="E178" s="290"/>
      <c r="F178" s="290"/>
      <c r="G178" s="290"/>
      <c r="H178" s="290"/>
      <c r="I178" s="292"/>
      <c r="J178" s="240"/>
      <c r="K178" s="241"/>
      <c r="L178" s="242"/>
    </row>
    <row r="179" spans="1:12" s="134" customFormat="1" ht="15.6" customHeight="1" x14ac:dyDescent="0.2">
      <c r="A179" s="473"/>
      <c r="B179" s="469" t="s">
        <v>432</v>
      </c>
      <c r="C179" s="330" t="s">
        <v>433</v>
      </c>
      <c r="D179" s="281">
        <f t="shared" si="16"/>
        <v>0</v>
      </c>
      <c r="E179" s="290"/>
      <c r="F179" s="290"/>
      <c r="G179" s="290"/>
      <c r="H179" s="290"/>
      <c r="I179" s="292"/>
      <c r="J179" s="240"/>
      <c r="K179" s="241"/>
      <c r="L179" s="242"/>
    </row>
    <row r="180" spans="1:12" s="93" customFormat="1" ht="33.75" customHeight="1" x14ac:dyDescent="0.2">
      <c r="A180" s="791" t="s">
        <v>375</v>
      </c>
      <c r="B180" s="792"/>
      <c r="C180" s="470" t="s">
        <v>709</v>
      </c>
      <c r="D180" s="281">
        <f t="shared" si="16"/>
        <v>0</v>
      </c>
      <c r="E180" s="240"/>
      <c r="F180" s="247">
        <f t="shared" ref="F180:L181" si="18">F181</f>
        <v>0</v>
      </c>
      <c r="G180" s="247">
        <f t="shared" si="18"/>
        <v>0</v>
      </c>
      <c r="H180" s="247">
        <f t="shared" si="18"/>
        <v>0</v>
      </c>
      <c r="I180" s="247">
        <f t="shared" si="18"/>
        <v>0</v>
      </c>
      <c r="J180" s="240">
        <f t="shared" si="18"/>
        <v>0</v>
      </c>
      <c r="K180" s="240">
        <f t="shared" si="18"/>
        <v>0</v>
      </c>
      <c r="L180" s="242">
        <f t="shared" si="18"/>
        <v>0</v>
      </c>
    </row>
    <row r="181" spans="1:12" s="134" customFormat="1" ht="23.25" customHeight="1" x14ac:dyDescent="0.2">
      <c r="A181" s="827" t="s">
        <v>389</v>
      </c>
      <c r="B181" s="828"/>
      <c r="C181" s="330" t="s">
        <v>413</v>
      </c>
      <c r="D181" s="281">
        <f t="shared" si="16"/>
        <v>0</v>
      </c>
      <c r="E181" s="240"/>
      <c r="F181" s="247">
        <f t="shared" si="18"/>
        <v>0</v>
      </c>
      <c r="G181" s="247">
        <f t="shared" si="18"/>
        <v>0</v>
      </c>
      <c r="H181" s="247">
        <f t="shared" si="18"/>
        <v>0</v>
      </c>
      <c r="I181" s="247">
        <f t="shared" si="18"/>
        <v>0</v>
      </c>
      <c r="J181" s="240">
        <f t="shared" si="18"/>
        <v>0</v>
      </c>
      <c r="K181" s="240">
        <f t="shared" si="18"/>
        <v>0</v>
      </c>
      <c r="L181" s="242">
        <f t="shared" si="18"/>
        <v>0</v>
      </c>
    </row>
    <row r="182" spans="1:12" s="134" customFormat="1" ht="25.5" x14ac:dyDescent="0.2">
      <c r="A182" s="473"/>
      <c r="B182" s="503" t="s">
        <v>387</v>
      </c>
      <c r="C182" s="330" t="s">
        <v>388</v>
      </c>
      <c r="D182" s="281">
        <f t="shared" si="16"/>
        <v>0</v>
      </c>
      <c r="E182" s="240"/>
      <c r="F182" s="241"/>
      <c r="G182" s="240"/>
      <c r="H182" s="240"/>
      <c r="I182" s="241"/>
      <c r="J182" s="240"/>
      <c r="K182" s="241"/>
      <c r="L182" s="242"/>
    </row>
    <row r="183" spans="1:12" s="134" customFormat="1" ht="16.899999999999999" customHeight="1" x14ac:dyDescent="0.2">
      <c r="A183" s="504" t="s">
        <v>376</v>
      </c>
      <c r="B183" s="329"/>
      <c r="C183" s="330" t="s">
        <v>133</v>
      </c>
      <c r="D183" s="281">
        <f t="shared" si="16"/>
        <v>0</v>
      </c>
      <c r="E183" s="290"/>
      <c r="F183" s="290"/>
      <c r="G183" s="290"/>
      <c r="H183" s="290"/>
      <c r="I183" s="292"/>
      <c r="J183" s="290"/>
      <c r="K183" s="290"/>
      <c r="L183" s="297"/>
    </row>
    <row r="184" spans="1:12" s="134" customFormat="1" ht="16.899999999999999" customHeight="1" x14ac:dyDescent="0.2">
      <c r="A184" s="473" t="s">
        <v>1</v>
      </c>
      <c r="B184" s="469"/>
      <c r="C184" s="498" t="s">
        <v>524</v>
      </c>
      <c r="D184" s="281">
        <f t="shared" si="16"/>
        <v>0</v>
      </c>
      <c r="E184" s="290"/>
      <c r="F184" s="298">
        <f t="shared" ref="F184:L184" si="19">F185</f>
        <v>0</v>
      </c>
      <c r="G184" s="298">
        <f t="shared" si="19"/>
        <v>0</v>
      </c>
      <c r="H184" s="298">
        <f t="shared" si="19"/>
        <v>0</v>
      </c>
      <c r="I184" s="298">
        <f t="shared" si="19"/>
        <v>0</v>
      </c>
      <c r="J184" s="290">
        <f t="shared" si="19"/>
        <v>0</v>
      </c>
      <c r="K184" s="290">
        <f t="shared" si="19"/>
        <v>0</v>
      </c>
      <c r="L184" s="297">
        <f t="shared" si="19"/>
        <v>0</v>
      </c>
    </row>
    <row r="185" spans="1:12" s="134" customFormat="1" ht="16.899999999999999" customHeight="1" x14ac:dyDescent="0.2">
      <c r="A185" s="504"/>
      <c r="B185" s="469" t="s">
        <v>632</v>
      </c>
      <c r="C185" s="498" t="s">
        <v>525</v>
      </c>
      <c r="D185" s="281">
        <f t="shared" si="16"/>
        <v>0</v>
      </c>
      <c r="E185" s="290"/>
      <c r="F185" s="290"/>
      <c r="G185" s="290"/>
      <c r="H185" s="290"/>
      <c r="I185" s="292"/>
      <c r="J185" s="290"/>
      <c r="K185" s="290"/>
      <c r="L185" s="297"/>
    </row>
    <row r="186" spans="1:12" s="95" customFormat="1" x14ac:dyDescent="0.2">
      <c r="A186" s="495" t="s">
        <v>2</v>
      </c>
      <c r="B186" s="505"/>
      <c r="C186" s="498" t="s">
        <v>527</v>
      </c>
      <c r="D186" s="281">
        <f t="shared" si="16"/>
        <v>0</v>
      </c>
      <c r="E186" s="290"/>
      <c r="F186" s="298">
        <f t="shared" ref="F186:L186" si="20">F187</f>
        <v>0</v>
      </c>
      <c r="G186" s="298">
        <f t="shared" si="20"/>
        <v>0</v>
      </c>
      <c r="H186" s="298">
        <f t="shared" si="20"/>
        <v>0</v>
      </c>
      <c r="I186" s="298">
        <f t="shared" si="20"/>
        <v>0</v>
      </c>
      <c r="J186" s="290">
        <f t="shared" si="20"/>
        <v>0</v>
      </c>
      <c r="K186" s="290">
        <f t="shared" si="20"/>
        <v>0</v>
      </c>
      <c r="L186" s="297">
        <f t="shared" si="20"/>
        <v>0</v>
      </c>
    </row>
    <row r="187" spans="1:12" s="134" customFormat="1" x14ac:dyDescent="0.2">
      <c r="A187" s="495"/>
      <c r="B187" s="505" t="s">
        <v>44</v>
      </c>
      <c r="C187" s="498" t="s">
        <v>528</v>
      </c>
      <c r="D187" s="281">
        <f t="shared" si="16"/>
        <v>0</v>
      </c>
      <c r="E187" s="290"/>
      <c r="F187" s="290">
        <v>0</v>
      </c>
      <c r="G187" s="290"/>
      <c r="H187" s="290"/>
      <c r="I187" s="292"/>
      <c r="J187" s="290"/>
      <c r="K187" s="290"/>
      <c r="L187" s="297"/>
    </row>
    <row r="188" spans="1:12" s="144" customFormat="1" ht="39" customHeight="1" x14ac:dyDescent="0.2">
      <c r="A188" s="819" t="s">
        <v>710</v>
      </c>
      <c r="B188" s="820"/>
      <c r="C188" s="506"/>
      <c r="D188" s="281">
        <f t="shared" si="16"/>
        <v>0</v>
      </c>
      <c r="E188" s="299"/>
      <c r="F188" s="300">
        <f t="shared" ref="F188:L188" si="21">F264+F279</f>
        <v>0</v>
      </c>
      <c r="G188" s="300">
        <f t="shared" si="21"/>
        <v>0</v>
      </c>
      <c r="H188" s="300">
        <f t="shared" si="21"/>
        <v>0</v>
      </c>
      <c r="I188" s="300">
        <f t="shared" si="21"/>
        <v>0</v>
      </c>
      <c r="J188" s="299">
        <f t="shared" si="21"/>
        <v>0</v>
      </c>
      <c r="K188" s="299">
        <f t="shared" si="21"/>
        <v>0</v>
      </c>
      <c r="L188" s="522">
        <f t="shared" si="21"/>
        <v>0</v>
      </c>
    </row>
    <row r="189" spans="1:12" s="134" customFormat="1" ht="30" customHeight="1" x14ac:dyDescent="0.2">
      <c r="A189" s="783" t="s">
        <v>414</v>
      </c>
      <c r="B189" s="784"/>
      <c r="C189" s="470" t="s">
        <v>765</v>
      </c>
      <c r="D189" s="281">
        <f t="shared" si="16"/>
        <v>0</v>
      </c>
      <c r="E189" s="290"/>
      <c r="F189" s="290"/>
      <c r="G189" s="290"/>
      <c r="H189" s="290"/>
      <c r="I189" s="292"/>
      <c r="J189" s="290"/>
      <c r="K189" s="290"/>
      <c r="L189" s="297"/>
    </row>
    <row r="190" spans="1:12" s="134" customFormat="1" ht="18" customHeight="1" x14ac:dyDescent="0.2">
      <c r="A190" s="473" t="s">
        <v>682</v>
      </c>
      <c r="B190" s="469"/>
      <c r="C190" s="330" t="s">
        <v>189</v>
      </c>
      <c r="D190" s="281">
        <f t="shared" si="16"/>
        <v>0</v>
      </c>
      <c r="E190" s="290"/>
      <c r="F190" s="290"/>
      <c r="G190" s="290"/>
      <c r="H190" s="290"/>
      <c r="I190" s="292"/>
      <c r="J190" s="240"/>
      <c r="K190" s="241"/>
      <c r="L190" s="242"/>
    </row>
    <row r="191" spans="1:12" s="134" customFormat="1" ht="15" customHeight="1" x14ac:dyDescent="0.2">
      <c r="A191" s="471"/>
      <c r="B191" s="474" t="s">
        <v>415</v>
      </c>
      <c r="C191" s="330" t="s">
        <v>416</v>
      </c>
      <c r="D191" s="281">
        <f t="shared" si="16"/>
        <v>0</v>
      </c>
      <c r="E191" s="290"/>
      <c r="F191" s="290"/>
      <c r="G191" s="290"/>
      <c r="H191" s="290"/>
      <c r="I191" s="292"/>
      <c r="J191" s="240"/>
      <c r="K191" s="241"/>
      <c r="L191" s="242"/>
    </row>
    <row r="192" spans="1:12" s="134" customFormat="1" ht="30" customHeight="1" x14ac:dyDescent="0.2">
      <c r="A192" s="471"/>
      <c r="B192" s="375" t="s">
        <v>531</v>
      </c>
      <c r="C192" s="330" t="s">
        <v>532</v>
      </c>
      <c r="D192" s="281">
        <f t="shared" si="16"/>
        <v>0</v>
      </c>
      <c r="E192" s="290"/>
      <c r="F192" s="290"/>
      <c r="G192" s="290"/>
      <c r="H192" s="290"/>
      <c r="I192" s="292"/>
      <c r="J192" s="240"/>
      <c r="K192" s="241"/>
      <c r="L192" s="242"/>
    </row>
    <row r="193" spans="1:12" s="134" customFormat="1" ht="16.899999999999999" customHeight="1" x14ac:dyDescent="0.2">
      <c r="A193" s="471"/>
      <c r="B193" s="375" t="s">
        <v>763</v>
      </c>
      <c r="C193" s="330" t="s">
        <v>681</v>
      </c>
      <c r="D193" s="281">
        <f t="shared" si="16"/>
        <v>0</v>
      </c>
      <c r="E193" s="290"/>
      <c r="F193" s="290"/>
      <c r="G193" s="290"/>
      <c r="H193" s="290"/>
      <c r="I193" s="292"/>
      <c r="J193" s="240"/>
      <c r="K193" s="241"/>
      <c r="L193" s="242"/>
    </row>
    <row r="194" spans="1:12" s="134" customFormat="1" ht="17.25" customHeight="1" x14ac:dyDescent="0.2">
      <c r="A194" s="473" t="s">
        <v>533</v>
      </c>
      <c r="B194" s="474"/>
      <c r="C194" s="470" t="s">
        <v>766</v>
      </c>
      <c r="D194" s="281">
        <f t="shared" si="16"/>
        <v>0</v>
      </c>
      <c r="E194" s="290"/>
      <c r="F194" s="290"/>
      <c r="G194" s="290"/>
      <c r="H194" s="290"/>
      <c r="I194" s="292"/>
      <c r="J194" s="290"/>
      <c r="K194" s="290"/>
      <c r="L194" s="297"/>
    </row>
    <row r="195" spans="1:12" s="134" customFormat="1" ht="30.6" customHeight="1" x14ac:dyDescent="0.2">
      <c r="A195" s="825" t="s">
        <v>204</v>
      </c>
      <c r="B195" s="826"/>
      <c r="C195" s="330" t="s">
        <v>534</v>
      </c>
      <c r="D195" s="281">
        <f t="shared" si="16"/>
        <v>0</v>
      </c>
      <c r="E195" s="290"/>
      <c r="F195" s="290"/>
      <c r="G195" s="290"/>
      <c r="H195" s="290"/>
      <c r="I195" s="292"/>
      <c r="J195" s="240"/>
      <c r="K195" s="241"/>
      <c r="L195" s="242"/>
    </row>
    <row r="196" spans="1:12" s="134" customFormat="1" ht="15.6" customHeight="1" x14ac:dyDescent="0.2">
      <c r="A196" s="473"/>
      <c r="B196" s="485" t="s">
        <v>417</v>
      </c>
      <c r="C196" s="330" t="s">
        <v>418</v>
      </c>
      <c r="D196" s="281">
        <f t="shared" si="16"/>
        <v>0</v>
      </c>
      <c r="E196" s="290"/>
      <c r="F196" s="290"/>
      <c r="G196" s="290"/>
      <c r="H196" s="290"/>
      <c r="I196" s="292"/>
      <c r="J196" s="240"/>
      <c r="K196" s="241"/>
      <c r="L196" s="242"/>
    </row>
    <row r="197" spans="1:12" s="134" customFormat="1" ht="15.6" customHeight="1" x14ac:dyDescent="0.2">
      <c r="A197" s="473"/>
      <c r="B197" s="485" t="s">
        <v>202</v>
      </c>
      <c r="C197" s="330" t="s">
        <v>203</v>
      </c>
      <c r="D197" s="281">
        <f t="shared" si="16"/>
        <v>0</v>
      </c>
      <c r="E197" s="290"/>
      <c r="F197" s="290"/>
      <c r="G197" s="290"/>
      <c r="H197" s="290"/>
      <c r="I197" s="292"/>
      <c r="J197" s="240"/>
      <c r="K197" s="241"/>
      <c r="L197" s="242"/>
    </row>
    <row r="198" spans="1:12" s="134" customFormat="1" ht="15.6" customHeight="1" x14ac:dyDescent="0.2">
      <c r="A198" s="473"/>
      <c r="B198" s="485" t="s">
        <v>419</v>
      </c>
      <c r="C198" s="330" t="s">
        <v>648</v>
      </c>
      <c r="D198" s="281">
        <f t="shared" si="16"/>
        <v>0</v>
      </c>
      <c r="E198" s="290"/>
      <c r="F198" s="290"/>
      <c r="G198" s="290"/>
      <c r="H198" s="290"/>
      <c r="I198" s="292"/>
      <c r="J198" s="240"/>
      <c r="K198" s="241"/>
      <c r="L198" s="242"/>
    </row>
    <row r="199" spans="1:12" s="134" customFormat="1" ht="15.6" customHeight="1" x14ac:dyDescent="0.2">
      <c r="A199" s="473"/>
      <c r="B199" s="485" t="s">
        <v>649</v>
      </c>
      <c r="C199" s="330" t="s">
        <v>650</v>
      </c>
      <c r="D199" s="281">
        <f t="shared" si="16"/>
        <v>0</v>
      </c>
      <c r="E199" s="290"/>
      <c r="F199" s="290"/>
      <c r="G199" s="290"/>
      <c r="H199" s="290"/>
      <c r="I199" s="292"/>
      <c r="J199" s="240"/>
      <c r="K199" s="241"/>
      <c r="L199" s="242"/>
    </row>
    <row r="200" spans="1:12" s="134" customFormat="1" ht="15.6" customHeight="1" x14ac:dyDescent="0.2">
      <c r="A200" s="473"/>
      <c r="B200" s="485" t="s">
        <v>651</v>
      </c>
      <c r="C200" s="330" t="s">
        <v>652</v>
      </c>
      <c r="D200" s="281">
        <f t="shared" si="16"/>
        <v>0</v>
      </c>
      <c r="E200" s="290"/>
      <c r="F200" s="290"/>
      <c r="G200" s="290"/>
      <c r="H200" s="290"/>
      <c r="I200" s="292"/>
      <c r="J200" s="240"/>
      <c r="K200" s="241"/>
      <c r="L200" s="242"/>
    </row>
    <row r="201" spans="1:12" s="134" customFormat="1" ht="15.6" customHeight="1" x14ac:dyDescent="0.2">
      <c r="A201" s="473"/>
      <c r="B201" s="485" t="s">
        <v>368</v>
      </c>
      <c r="C201" s="330" t="s">
        <v>367</v>
      </c>
      <c r="D201" s="281">
        <f t="shared" si="16"/>
        <v>0</v>
      </c>
      <c r="E201" s="290"/>
      <c r="F201" s="290"/>
      <c r="G201" s="290"/>
      <c r="H201" s="290"/>
      <c r="I201" s="292"/>
      <c r="J201" s="240"/>
      <c r="K201" s="241"/>
      <c r="L201" s="242"/>
    </row>
    <row r="202" spans="1:12" s="134" customFormat="1" ht="15.6" customHeight="1" x14ac:dyDescent="0.2">
      <c r="A202" s="494"/>
      <c r="B202" s="485" t="s">
        <v>653</v>
      </c>
      <c r="C202" s="330" t="s">
        <v>654</v>
      </c>
      <c r="D202" s="281">
        <f t="shared" si="16"/>
        <v>0</v>
      </c>
      <c r="E202" s="290"/>
      <c r="F202" s="290"/>
      <c r="G202" s="290"/>
      <c r="H202" s="290"/>
      <c r="I202" s="292"/>
      <c r="J202" s="240"/>
      <c r="K202" s="241"/>
      <c r="L202" s="242"/>
    </row>
    <row r="203" spans="1:12" s="134" customFormat="1" ht="15.6" customHeight="1" x14ac:dyDescent="0.2">
      <c r="A203" s="494"/>
      <c r="B203" s="485" t="s">
        <v>655</v>
      </c>
      <c r="C203" s="330" t="s">
        <v>656</v>
      </c>
      <c r="D203" s="281">
        <f t="shared" si="16"/>
        <v>0</v>
      </c>
      <c r="E203" s="290"/>
      <c r="F203" s="290"/>
      <c r="G203" s="290"/>
      <c r="H203" s="290"/>
      <c r="I203" s="292"/>
      <c r="J203" s="240"/>
      <c r="K203" s="241"/>
      <c r="L203" s="242"/>
    </row>
    <row r="204" spans="1:12" s="134" customFormat="1" ht="15.6" customHeight="1" x14ac:dyDescent="0.2">
      <c r="A204" s="494"/>
      <c r="B204" s="474" t="s">
        <v>207</v>
      </c>
      <c r="C204" s="330" t="s">
        <v>208</v>
      </c>
      <c r="D204" s="281">
        <f t="shared" si="16"/>
        <v>0</v>
      </c>
      <c r="E204" s="290"/>
      <c r="F204" s="290"/>
      <c r="G204" s="290"/>
      <c r="H204" s="290"/>
      <c r="I204" s="292"/>
      <c r="J204" s="240"/>
      <c r="K204" s="241"/>
      <c r="L204" s="242"/>
    </row>
    <row r="205" spans="1:12" s="134" customFormat="1" ht="15.6" customHeight="1" x14ac:dyDescent="0.2">
      <c r="A205" s="494"/>
      <c r="B205" s="474" t="s">
        <v>209</v>
      </c>
      <c r="C205" s="330" t="s">
        <v>210</v>
      </c>
      <c r="D205" s="281">
        <f t="shared" si="16"/>
        <v>0</v>
      </c>
      <c r="E205" s="290"/>
      <c r="F205" s="290"/>
      <c r="G205" s="290"/>
      <c r="H205" s="290"/>
      <c r="I205" s="292"/>
      <c r="J205" s="240"/>
      <c r="K205" s="241"/>
      <c r="L205" s="242"/>
    </row>
    <row r="206" spans="1:12" s="134" customFormat="1" ht="15.6" customHeight="1" x14ac:dyDescent="0.2">
      <c r="A206" s="494"/>
      <c r="B206" s="474" t="s">
        <v>366</v>
      </c>
      <c r="C206" s="330" t="s">
        <v>365</v>
      </c>
      <c r="D206" s="281">
        <f t="shared" si="16"/>
        <v>0</v>
      </c>
      <c r="E206" s="290"/>
      <c r="F206" s="290"/>
      <c r="G206" s="290"/>
      <c r="H206" s="290"/>
      <c r="I206" s="292"/>
      <c r="J206" s="240"/>
      <c r="K206" s="241"/>
      <c r="L206" s="242"/>
    </row>
    <row r="207" spans="1:12" s="134" customFormat="1" ht="49.15" customHeight="1" x14ac:dyDescent="0.2">
      <c r="A207" s="823" t="s">
        <v>85</v>
      </c>
      <c r="B207" s="824"/>
      <c r="C207" s="507">
        <v>56</v>
      </c>
      <c r="D207" s="281">
        <f t="shared" ref="D207:D270" si="22">F207+G207+H207+I207</f>
        <v>0</v>
      </c>
      <c r="E207" s="290"/>
      <c r="F207" s="290"/>
      <c r="G207" s="290"/>
      <c r="H207" s="290"/>
      <c r="I207" s="292"/>
      <c r="J207" s="290"/>
      <c r="K207" s="290"/>
      <c r="L207" s="297"/>
    </row>
    <row r="208" spans="1:12" s="134" customFormat="1" ht="29.45" customHeight="1" x14ac:dyDescent="0.2">
      <c r="A208" s="821" t="s">
        <v>135</v>
      </c>
      <c r="B208" s="822"/>
      <c r="C208" s="330" t="s">
        <v>227</v>
      </c>
      <c r="D208" s="281">
        <f t="shared" si="22"/>
        <v>0</v>
      </c>
      <c r="E208" s="290"/>
      <c r="F208" s="290"/>
      <c r="G208" s="290"/>
      <c r="H208" s="290"/>
      <c r="I208" s="292"/>
      <c r="J208" s="240"/>
      <c r="K208" s="241"/>
      <c r="L208" s="242"/>
    </row>
    <row r="209" spans="1:12" s="134" customFormat="1" ht="15" customHeight="1" x14ac:dyDescent="0.2">
      <c r="A209" s="495"/>
      <c r="B209" s="378" t="s">
        <v>554</v>
      </c>
      <c r="C209" s="508" t="s">
        <v>228</v>
      </c>
      <c r="D209" s="281">
        <f t="shared" si="22"/>
        <v>0</v>
      </c>
      <c r="E209" s="290"/>
      <c r="F209" s="290"/>
      <c r="G209" s="290"/>
      <c r="H209" s="290"/>
      <c r="I209" s="292"/>
      <c r="J209" s="240"/>
      <c r="K209" s="241"/>
      <c r="L209" s="242"/>
    </row>
    <row r="210" spans="1:12" s="134" customFormat="1" ht="15" customHeight="1" x14ac:dyDescent="0.2">
      <c r="A210" s="495"/>
      <c r="B210" s="378" t="s">
        <v>555</v>
      </c>
      <c r="C210" s="508" t="s">
        <v>229</v>
      </c>
      <c r="D210" s="281">
        <f t="shared" si="22"/>
        <v>0</v>
      </c>
      <c r="E210" s="290"/>
      <c r="F210" s="290"/>
      <c r="G210" s="290"/>
      <c r="H210" s="290"/>
      <c r="I210" s="292"/>
      <c r="J210" s="240"/>
      <c r="K210" s="241"/>
      <c r="L210" s="242"/>
    </row>
    <row r="211" spans="1:12" s="134" customFormat="1" ht="15" customHeight="1" x14ac:dyDescent="0.2">
      <c r="A211" s="495"/>
      <c r="B211" s="378" t="s">
        <v>556</v>
      </c>
      <c r="C211" s="508" t="s">
        <v>230</v>
      </c>
      <c r="D211" s="281">
        <f t="shared" si="22"/>
        <v>0</v>
      </c>
      <c r="E211" s="290"/>
      <c r="F211" s="290"/>
      <c r="G211" s="290"/>
      <c r="H211" s="290"/>
      <c r="I211" s="292"/>
      <c r="J211" s="240"/>
      <c r="K211" s="241"/>
      <c r="L211" s="242"/>
    </row>
    <row r="212" spans="1:12" s="134" customFormat="1" ht="15" customHeight="1" x14ac:dyDescent="0.2">
      <c r="A212" s="821" t="s">
        <v>136</v>
      </c>
      <c r="B212" s="822"/>
      <c r="C212" s="508" t="s">
        <v>744</v>
      </c>
      <c r="D212" s="281">
        <f t="shared" si="22"/>
        <v>0</v>
      </c>
      <c r="E212" s="290"/>
      <c r="F212" s="290"/>
      <c r="G212" s="290"/>
      <c r="H212" s="290"/>
      <c r="I212" s="292"/>
      <c r="J212" s="240"/>
      <c r="K212" s="241"/>
      <c r="L212" s="242"/>
    </row>
    <row r="213" spans="1:12" s="134" customFormat="1" ht="15" customHeight="1" x14ac:dyDescent="0.2">
      <c r="A213" s="495"/>
      <c r="B213" s="378" t="s">
        <v>554</v>
      </c>
      <c r="C213" s="508" t="s">
        <v>231</v>
      </c>
      <c r="D213" s="281">
        <f t="shared" si="22"/>
        <v>0</v>
      </c>
      <c r="E213" s="290"/>
      <c r="F213" s="290"/>
      <c r="G213" s="290"/>
      <c r="H213" s="290"/>
      <c r="I213" s="292"/>
      <c r="J213" s="240"/>
      <c r="K213" s="241"/>
      <c r="L213" s="242"/>
    </row>
    <row r="214" spans="1:12" s="134" customFormat="1" ht="15" customHeight="1" x14ac:dyDescent="0.2">
      <c r="A214" s="495"/>
      <c r="B214" s="378" t="s">
        <v>555</v>
      </c>
      <c r="C214" s="508" t="s">
        <v>232</v>
      </c>
      <c r="D214" s="281">
        <f t="shared" si="22"/>
        <v>0</v>
      </c>
      <c r="E214" s="290"/>
      <c r="F214" s="290"/>
      <c r="G214" s="290"/>
      <c r="H214" s="290"/>
      <c r="I214" s="292"/>
      <c r="J214" s="240"/>
      <c r="K214" s="241"/>
      <c r="L214" s="242"/>
    </row>
    <row r="215" spans="1:12" s="134" customFormat="1" ht="15" customHeight="1" x14ac:dyDescent="0.2">
      <c r="A215" s="495"/>
      <c r="B215" s="378" t="s">
        <v>557</v>
      </c>
      <c r="C215" s="508" t="s">
        <v>233</v>
      </c>
      <c r="D215" s="281">
        <f t="shared" si="22"/>
        <v>0</v>
      </c>
      <c r="E215" s="290"/>
      <c r="F215" s="290"/>
      <c r="G215" s="290"/>
      <c r="H215" s="290"/>
      <c r="I215" s="292"/>
      <c r="J215" s="240"/>
      <c r="K215" s="241"/>
      <c r="L215" s="242"/>
    </row>
    <row r="216" spans="1:12" s="134" customFormat="1" ht="15" customHeight="1" x14ac:dyDescent="0.2">
      <c r="A216" s="821" t="s">
        <v>137</v>
      </c>
      <c r="B216" s="822"/>
      <c r="C216" s="508" t="s">
        <v>234</v>
      </c>
      <c r="D216" s="281">
        <f t="shared" si="22"/>
        <v>0</v>
      </c>
      <c r="E216" s="290"/>
      <c r="F216" s="290"/>
      <c r="G216" s="290"/>
      <c r="H216" s="290"/>
      <c r="I216" s="292"/>
      <c r="J216" s="240"/>
      <c r="K216" s="241"/>
      <c r="L216" s="242"/>
    </row>
    <row r="217" spans="1:12" s="134" customFormat="1" ht="15" customHeight="1" x14ac:dyDescent="0.2">
      <c r="A217" s="495"/>
      <c r="B217" s="378" t="s">
        <v>554</v>
      </c>
      <c r="C217" s="508" t="s">
        <v>235</v>
      </c>
      <c r="D217" s="281">
        <f t="shared" si="22"/>
        <v>0</v>
      </c>
      <c r="E217" s="290"/>
      <c r="F217" s="290"/>
      <c r="G217" s="290"/>
      <c r="H217" s="290"/>
      <c r="I217" s="292"/>
      <c r="J217" s="240"/>
      <c r="K217" s="241"/>
      <c r="L217" s="242"/>
    </row>
    <row r="218" spans="1:12" s="134" customFormat="1" ht="15" customHeight="1" x14ac:dyDescent="0.2">
      <c r="A218" s="495"/>
      <c r="B218" s="378" t="s">
        <v>555</v>
      </c>
      <c r="C218" s="508" t="s">
        <v>236</v>
      </c>
      <c r="D218" s="281">
        <f t="shared" si="22"/>
        <v>0</v>
      </c>
      <c r="E218" s="290"/>
      <c r="F218" s="290"/>
      <c r="G218" s="290"/>
      <c r="H218" s="290"/>
      <c r="I218" s="292"/>
      <c r="J218" s="240"/>
      <c r="K218" s="241"/>
      <c r="L218" s="242"/>
    </row>
    <row r="219" spans="1:12" s="134" customFormat="1" ht="15" customHeight="1" x14ac:dyDescent="0.2">
      <c r="A219" s="495"/>
      <c r="B219" s="378" t="s">
        <v>556</v>
      </c>
      <c r="C219" s="508" t="s">
        <v>237</v>
      </c>
      <c r="D219" s="281">
        <f t="shared" si="22"/>
        <v>0</v>
      </c>
      <c r="E219" s="290"/>
      <c r="F219" s="290"/>
      <c r="G219" s="290"/>
      <c r="H219" s="290"/>
      <c r="I219" s="292"/>
      <c r="J219" s="240"/>
      <c r="K219" s="241"/>
      <c r="L219" s="242"/>
    </row>
    <row r="220" spans="1:12" s="134" customFormat="1" ht="34.15" customHeight="1" x14ac:dyDescent="0.2">
      <c r="A220" s="821" t="s">
        <v>128</v>
      </c>
      <c r="B220" s="822"/>
      <c r="C220" s="508" t="s">
        <v>238</v>
      </c>
      <c r="D220" s="281">
        <f t="shared" si="22"/>
        <v>0</v>
      </c>
      <c r="E220" s="290"/>
      <c r="F220" s="290"/>
      <c r="G220" s="290"/>
      <c r="H220" s="290"/>
      <c r="I220" s="292"/>
      <c r="J220" s="240"/>
      <c r="K220" s="241"/>
      <c r="L220" s="242"/>
    </row>
    <row r="221" spans="1:12" s="134" customFormat="1" ht="15" customHeight="1" x14ac:dyDescent="0.2">
      <c r="A221" s="495"/>
      <c r="B221" s="378" t="s">
        <v>554</v>
      </c>
      <c r="C221" s="508" t="s">
        <v>239</v>
      </c>
      <c r="D221" s="281">
        <f t="shared" si="22"/>
        <v>0</v>
      </c>
      <c r="E221" s="290"/>
      <c r="F221" s="290"/>
      <c r="G221" s="290"/>
      <c r="H221" s="290"/>
      <c r="I221" s="292"/>
      <c r="J221" s="240"/>
      <c r="K221" s="241"/>
      <c r="L221" s="242"/>
    </row>
    <row r="222" spans="1:12" s="134" customFormat="1" ht="15" customHeight="1" x14ac:dyDescent="0.2">
      <c r="A222" s="495"/>
      <c r="B222" s="378" t="s">
        <v>555</v>
      </c>
      <c r="C222" s="508" t="s">
        <v>240</v>
      </c>
      <c r="D222" s="281">
        <f t="shared" si="22"/>
        <v>0</v>
      </c>
      <c r="E222" s="290"/>
      <c r="F222" s="290"/>
      <c r="G222" s="290"/>
      <c r="H222" s="290"/>
      <c r="I222" s="292"/>
      <c r="J222" s="240"/>
      <c r="K222" s="241"/>
      <c r="L222" s="242"/>
    </row>
    <row r="223" spans="1:12" s="134" customFormat="1" ht="15" customHeight="1" x14ac:dyDescent="0.2">
      <c r="A223" s="495"/>
      <c r="B223" s="378" t="s">
        <v>556</v>
      </c>
      <c r="C223" s="508" t="s">
        <v>241</v>
      </c>
      <c r="D223" s="281">
        <f t="shared" si="22"/>
        <v>0</v>
      </c>
      <c r="E223" s="290"/>
      <c r="F223" s="290"/>
      <c r="G223" s="290"/>
      <c r="H223" s="290"/>
      <c r="I223" s="292"/>
      <c r="J223" s="240"/>
      <c r="K223" s="241"/>
      <c r="L223" s="242"/>
    </row>
    <row r="224" spans="1:12" s="134" customFormat="1" ht="30.75" customHeight="1" x14ac:dyDescent="0.2">
      <c r="A224" s="821" t="s">
        <v>169</v>
      </c>
      <c r="B224" s="822"/>
      <c r="C224" s="508" t="s">
        <v>242</v>
      </c>
      <c r="D224" s="281">
        <f t="shared" si="22"/>
        <v>0</v>
      </c>
      <c r="E224" s="290"/>
      <c r="F224" s="290"/>
      <c r="G224" s="290"/>
      <c r="H224" s="290"/>
      <c r="I224" s="292"/>
      <c r="J224" s="240"/>
      <c r="K224" s="241"/>
      <c r="L224" s="242"/>
    </row>
    <row r="225" spans="1:12" s="134" customFormat="1" ht="15" customHeight="1" x14ac:dyDescent="0.2">
      <c r="A225" s="495"/>
      <c r="B225" s="378" t="s">
        <v>554</v>
      </c>
      <c r="C225" s="508" t="s">
        <v>243</v>
      </c>
      <c r="D225" s="281">
        <f t="shared" si="22"/>
        <v>0</v>
      </c>
      <c r="E225" s="290"/>
      <c r="F225" s="290"/>
      <c r="G225" s="290"/>
      <c r="H225" s="290"/>
      <c r="I225" s="292"/>
      <c r="J225" s="240"/>
      <c r="K225" s="241"/>
      <c r="L225" s="242"/>
    </row>
    <row r="226" spans="1:12" s="134" customFormat="1" ht="15" customHeight="1" x14ac:dyDescent="0.2">
      <c r="A226" s="495"/>
      <c r="B226" s="378" t="s">
        <v>555</v>
      </c>
      <c r="C226" s="508" t="s">
        <v>244</v>
      </c>
      <c r="D226" s="281">
        <f t="shared" si="22"/>
        <v>0</v>
      </c>
      <c r="E226" s="290"/>
      <c r="F226" s="290"/>
      <c r="G226" s="290"/>
      <c r="H226" s="290"/>
      <c r="I226" s="292"/>
      <c r="J226" s="240"/>
      <c r="K226" s="241"/>
      <c r="L226" s="242"/>
    </row>
    <row r="227" spans="1:12" s="134" customFormat="1" ht="15" customHeight="1" x14ac:dyDescent="0.2">
      <c r="A227" s="495"/>
      <c r="B227" s="378" t="s">
        <v>556</v>
      </c>
      <c r="C227" s="508" t="s">
        <v>245</v>
      </c>
      <c r="D227" s="281">
        <f t="shared" si="22"/>
        <v>0</v>
      </c>
      <c r="E227" s="290"/>
      <c r="F227" s="290"/>
      <c r="G227" s="290"/>
      <c r="H227" s="290"/>
      <c r="I227" s="292"/>
      <c r="J227" s="240"/>
      <c r="K227" s="241"/>
      <c r="L227" s="242"/>
    </row>
    <row r="228" spans="1:12" s="134" customFormat="1" ht="29.25" customHeight="1" x14ac:dyDescent="0.2">
      <c r="A228" s="821" t="s">
        <v>170</v>
      </c>
      <c r="B228" s="822"/>
      <c r="C228" s="508" t="s">
        <v>246</v>
      </c>
      <c r="D228" s="281">
        <f t="shared" si="22"/>
        <v>0</v>
      </c>
      <c r="E228" s="290"/>
      <c r="F228" s="290"/>
      <c r="G228" s="290"/>
      <c r="H228" s="290"/>
      <c r="I228" s="292"/>
      <c r="J228" s="240"/>
      <c r="K228" s="241"/>
      <c r="L228" s="242"/>
    </row>
    <row r="229" spans="1:12" s="134" customFormat="1" ht="15" customHeight="1" x14ac:dyDescent="0.2">
      <c r="A229" s="495"/>
      <c r="B229" s="378" t="s">
        <v>554</v>
      </c>
      <c r="C229" s="508" t="s">
        <v>247</v>
      </c>
      <c r="D229" s="281">
        <f t="shared" si="22"/>
        <v>0</v>
      </c>
      <c r="E229" s="290"/>
      <c r="F229" s="290"/>
      <c r="G229" s="290"/>
      <c r="H229" s="290"/>
      <c r="I229" s="292"/>
      <c r="J229" s="240"/>
      <c r="K229" s="241"/>
      <c r="L229" s="242"/>
    </row>
    <row r="230" spans="1:12" s="134" customFormat="1" ht="15" customHeight="1" x14ac:dyDescent="0.2">
      <c r="A230" s="495"/>
      <c r="B230" s="378" t="s">
        <v>555</v>
      </c>
      <c r="C230" s="508" t="s">
        <v>248</v>
      </c>
      <c r="D230" s="281">
        <f t="shared" si="22"/>
        <v>0</v>
      </c>
      <c r="E230" s="290"/>
      <c r="F230" s="290"/>
      <c r="G230" s="290"/>
      <c r="H230" s="290"/>
      <c r="I230" s="292"/>
      <c r="J230" s="240"/>
      <c r="K230" s="241"/>
      <c r="L230" s="242"/>
    </row>
    <row r="231" spans="1:12" s="134" customFormat="1" ht="15" customHeight="1" x14ac:dyDescent="0.2">
      <c r="A231" s="495"/>
      <c r="B231" s="378" t="s">
        <v>556</v>
      </c>
      <c r="C231" s="508" t="s">
        <v>355</v>
      </c>
      <c r="D231" s="281">
        <f t="shared" si="22"/>
        <v>0</v>
      </c>
      <c r="E231" s="290"/>
      <c r="F231" s="290"/>
      <c r="G231" s="290"/>
      <c r="H231" s="290"/>
      <c r="I231" s="292"/>
      <c r="J231" s="240"/>
      <c r="K231" s="241"/>
      <c r="L231" s="242"/>
    </row>
    <row r="232" spans="1:12" s="134" customFormat="1" ht="31.15" customHeight="1" x14ac:dyDescent="0.2">
      <c r="A232" s="821" t="s">
        <v>171</v>
      </c>
      <c r="B232" s="822"/>
      <c r="C232" s="508" t="s">
        <v>356</v>
      </c>
      <c r="D232" s="281">
        <f t="shared" si="22"/>
        <v>0</v>
      </c>
      <c r="E232" s="290"/>
      <c r="F232" s="290"/>
      <c r="G232" s="290"/>
      <c r="H232" s="290"/>
      <c r="I232" s="292"/>
      <c r="J232" s="240"/>
      <c r="K232" s="241"/>
      <c r="L232" s="242"/>
    </row>
    <row r="233" spans="1:12" s="134" customFormat="1" ht="15" customHeight="1" x14ac:dyDescent="0.2">
      <c r="A233" s="495"/>
      <c r="B233" s="378" t="s">
        <v>554</v>
      </c>
      <c r="C233" s="508" t="s">
        <v>357</v>
      </c>
      <c r="D233" s="281">
        <f t="shared" si="22"/>
        <v>0</v>
      </c>
      <c r="E233" s="290"/>
      <c r="F233" s="290"/>
      <c r="G233" s="290"/>
      <c r="H233" s="290"/>
      <c r="I233" s="292"/>
      <c r="J233" s="240"/>
      <c r="K233" s="241"/>
      <c r="L233" s="242"/>
    </row>
    <row r="234" spans="1:12" s="134" customFormat="1" ht="15" customHeight="1" x14ac:dyDescent="0.2">
      <c r="A234" s="495"/>
      <c r="B234" s="378" t="s">
        <v>555</v>
      </c>
      <c r="C234" s="508" t="s">
        <v>358</v>
      </c>
      <c r="D234" s="281">
        <f t="shared" si="22"/>
        <v>0</v>
      </c>
      <c r="E234" s="290"/>
      <c r="F234" s="290"/>
      <c r="G234" s="290"/>
      <c r="H234" s="290"/>
      <c r="I234" s="292"/>
      <c r="J234" s="240"/>
      <c r="K234" s="241"/>
      <c r="L234" s="242"/>
    </row>
    <row r="235" spans="1:12" s="134" customFormat="1" ht="15" customHeight="1" x14ac:dyDescent="0.2">
      <c r="A235" s="495"/>
      <c r="B235" s="378" t="s">
        <v>556</v>
      </c>
      <c r="C235" s="508" t="s">
        <v>359</v>
      </c>
      <c r="D235" s="281">
        <f t="shared" si="22"/>
        <v>0</v>
      </c>
      <c r="E235" s="290"/>
      <c r="F235" s="290"/>
      <c r="G235" s="290"/>
      <c r="H235" s="290"/>
      <c r="I235" s="292"/>
      <c r="J235" s="240"/>
      <c r="K235" s="241"/>
      <c r="L235" s="242"/>
    </row>
    <row r="236" spans="1:12" s="134" customFormat="1" ht="33" customHeight="1" x14ac:dyDescent="0.2">
      <c r="A236" s="829" t="s">
        <v>172</v>
      </c>
      <c r="B236" s="830"/>
      <c r="C236" s="508" t="s">
        <v>770</v>
      </c>
      <c r="D236" s="281">
        <f t="shared" si="22"/>
        <v>0</v>
      </c>
      <c r="E236" s="290"/>
      <c r="F236" s="290"/>
      <c r="G236" s="290"/>
      <c r="H236" s="290"/>
      <c r="I236" s="292"/>
      <c r="J236" s="240"/>
      <c r="K236" s="241"/>
      <c r="L236" s="242"/>
    </row>
    <row r="237" spans="1:12" s="134" customFormat="1" ht="15" customHeight="1" x14ac:dyDescent="0.2">
      <c r="A237" s="509"/>
      <c r="B237" s="378" t="s">
        <v>554</v>
      </c>
      <c r="C237" s="508" t="s">
        <v>771</v>
      </c>
      <c r="D237" s="281">
        <f t="shared" si="22"/>
        <v>0</v>
      </c>
      <c r="E237" s="290"/>
      <c r="F237" s="290"/>
      <c r="G237" s="290"/>
      <c r="H237" s="290"/>
      <c r="I237" s="292"/>
      <c r="J237" s="240"/>
      <c r="K237" s="241"/>
      <c r="L237" s="242"/>
    </row>
    <row r="238" spans="1:12" s="134" customFormat="1" ht="15" customHeight="1" x14ac:dyDescent="0.2">
      <c r="A238" s="509"/>
      <c r="B238" s="378" t="s">
        <v>555</v>
      </c>
      <c r="C238" s="508" t="s">
        <v>173</v>
      </c>
      <c r="D238" s="281">
        <f t="shared" si="22"/>
        <v>0</v>
      </c>
      <c r="E238" s="290"/>
      <c r="F238" s="290"/>
      <c r="G238" s="290"/>
      <c r="H238" s="290"/>
      <c r="I238" s="292"/>
      <c r="J238" s="240"/>
      <c r="K238" s="241"/>
      <c r="L238" s="242"/>
    </row>
    <row r="239" spans="1:12" s="134" customFormat="1" ht="15" customHeight="1" x14ac:dyDescent="0.2">
      <c r="A239" s="509"/>
      <c r="B239" s="378" t="s">
        <v>556</v>
      </c>
      <c r="C239" s="508" t="s">
        <v>212</v>
      </c>
      <c r="D239" s="281">
        <f t="shared" si="22"/>
        <v>0</v>
      </c>
      <c r="E239" s="290"/>
      <c r="F239" s="290"/>
      <c r="G239" s="290"/>
      <c r="H239" s="290"/>
      <c r="I239" s="292"/>
      <c r="J239" s="240"/>
      <c r="K239" s="241"/>
      <c r="L239" s="242"/>
    </row>
    <row r="240" spans="1:12" s="134" customFormat="1" ht="15" customHeight="1" x14ac:dyDescent="0.2">
      <c r="A240" s="829" t="s">
        <v>129</v>
      </c>
      <c r="B240" s="830"/>
      <c r="C240" s="508" t="s">
        <v>213</v>
      </c>
      <c r="D240" s="281">
        <f t="shared" si="22"/>
        <v>0</v>
      </c>
      <c r="E240" s="290"/>
      <c r="F240" s="290"/>
      <c r="G240" s="290"/>
      <c r="H240" s="290"/>
      <c r="I240" s="292"/>
      <c r="J240" s="240"/>
      <c r="K240" s="241"/>
      <c r="L240" s="242"/>
    </row>
    <row r="241" spans="1:12" s="134" customFormat="1" ht="15" customHeight="1" x14ac:dyDescent="0.2">
      <c r="A241" s="509"/>
      <c r="B241" s="378" t="s">
        <v>554</v>
      </c>
      <c r="C241" s="508" t="s">
        <v>214</v>
      </c>
      <c r="D241" s="281">
        <f t="shared" si="22"/>
        <v>0</v>
      </c>
      <c r="E241" s="290"/>
      <c r="F241" s="290"/>
      <c r="G241" s="290"/>
      <c r="H241" s="290"/>
      <c r="I241" s="292"/>
      <c r="J241" s="240"/>
      <c r="K241" s="241"/>
      <c r="L241" s="242"/>
    </row>
    <row r="242" spans="1:12" s="134" customFormat="1" ht="15" customHeight="1" x14ac:dyDescent="0.2">
      <c r="A242" s="509"/>
      <c r="B242" s="378" t="s">
        <v>555</v>
      </c>
      <c r="C242" s="508" t="s">
        <v>215</v>
      </c>
      <c r="D242" s="281">
        <f t="shared" si="22"/>
        <v>0</v>
      </c>
      <c r="E242" s="290"/>
      <c r="F242" s="290"/>
      <c r="G242" s="290"/>
      <c r="H242" s="290"/>
      <c r="I242" s="292"/>
      <c r="J242" s="240"/>
      <c r="K242" s="241"/>
      <c r="L242" s="242"/>
    </row>
    <row r="243" spans="1:12" s="134" customFormat="1" ht="15" customHeight="1" x14ac:dyDescent="0.2">
      <c r="A243" s="509"/>
      <c r="B243" s="378" t="s">
        <v>556</v>
      </c>
      <c r="C243" s="508" t="s">
        <v>674</v>
      </c>
      <c r="D243" s="281">
        <f t="shared" si="22"/>
        <v>0</v>
      </c>
      <c r="E243" s="290"/>
      <c r="F243" s="290"/>
      <c r="G243" s="290"/>
      <c r="H243" s="290"/>
      <c r="I243" s="292"/>
      <c r="J243" s="240"/>
      <c r="K243" s="241"/>
      <c r="L243" s="242"/>
    </row>
    <row r="244" spans="1:12" s="134" customFormat="1" ht="15" customHeight="1" x14ac:dyDescent="0.2">
      <c r="A244" s="831" t="s">
        <v>130</v>
      </c>
      <c r="B244" s="832"/>
      <c r="C244" s="508" t="s">
        <v>675</v>
      </c>
      <c r="D244" s="281">
        <f t="shared" si="22"/>
        <v>0</v>
      </c>
      <c r="E244" s="290"/>
      <c r="F244" s="290"/>
      <c r="G244" s="290"/>
      <c r="H244" s="290"/>
      <c r="I244" s="292"/>
      <c r="J244" s="240"/>
      <c r="K244" s="241"/>
      <c r="L244" s="242"/>
    </row>
    <row r="245" spans="1:12" s="134" customFormat="1" ht="15" customHeight="1" x14ac:dyDescent="0.2">
      <c r="A245" s="510"/>
      <c r="B245" s="378" t="s">
        <v>554</v>
      </c>
      <c r="C245" s="508" t="s">
        <v>676</v>
      </c>
      <c r="D245" s="281">
        <f t="shared" si="22"/>
        <v>0</v>
      </c>
      <c r="E245" s="290"/>
      <c r="F245" s="290"/>
      <c r="G245" s="290"/>
      <c r="H245" s="290"/>
      <c r="I245" s="292"/>
      <c r="J245" s="240"/>
      <c r="K245" s="241"/>
      <c r="L245" s="242"/>
    </row>
    <row r="246" spans="1:12" s="134" customFormat="1" ht="15" customHeight="1" x14ac:dyDescent="0.2">
      <c r="A246" s="510"/>
      <c r="B246" s="378" t="s">
        <v>555</v>
      </c>
      <c r="C246" s="508" t="s">
        <v>677</v>
      </c>
      <c r="D246" s="281">
        <f t="shared" si="22"/>
        <v>0</v>
      </c>
      <c r="E246" s="290"/>
      <c r="F246" s="290"/>
      <c r="G246" s="290"/>
      <c r="H246" s="290"/>
      <c r="I246" s="292"/>
      <c r="J246" s="240"/>
      <c r="K246" s="241"/>
      <c r="L246" s="242"/>
    </row>
    <row r="247" spans="1:12" s="134" customFormat="1" ht="15" customHeight="1" x14ac:dyDescent="0.2">
      <c r="A247" s="510"/>
      <c r="B247" s="378" t="s">
        <v>556</v>
      </c>
      <c r="C247" s="508" t="s">
        <v>678</v>
      </c>
      <c r="D247" s="281">
        <f t="shared" si="22"/>
        <v>0</v>
      </c>
      <c r="E247" s="290"/>
      <c r="F247" s="290"/>
      <c r="G247" s="290"/>
      <c r="H247" s="290"/>
      <c r="I247" s="292"/>
      <c r="J247" s="240"/>
      <c r="K247" s="241"/>
      <c r="L247" s="242"/>
    </row>
    <row r="248" spans="1:12" s="134" customFormat="1" ht="28.15" customHeight="1" x14ac:dyDescent="0.2">
      <c r="A248" s="831" t="s">
        <v>668</v>
      </c>
      <c r="B248" s="832"/>
      <c r="C248" s="508" t="s">
        <v>679</v>
      </c>
      <c r="D248" s="281">
        <f t="shared" si="22"/>
        <v>0</v>
      </c>
      <c r="E248" s="290"/>
      <c r="F248" s="290"/>
      <c r="G248" s="290"/>
      <c r="H248" s="290"/>
      <c r="I248" s="292"/>
      <c r="J248" s="240"/>
      <c r="K248" s="241"/>
      <c r="L248" s="242"/>
    </row>
    <row r="249" spans="1:12" s="134" customFormat="1" ht="15" customHeight="1" x14ac:dyDescent="0.2">
      <c r="A249" s="510"/>
      <c r="B249" s="378" t="s">
        <v>554</v>
      </c>
      <c r="C249" s="508" t="s">
        <v>680</v>
      </c>
      <c r="D249" s="281">
        <f t="shared" si="22"/>
        <v>0</v>
      </c>
      <c r="E249" s="290"/>
      <c r="F249" s="290"/>
      <c r="G249" s="290"/>
      <c r="H249" s="290"/>
      <c r="I249" s="292"/>
      <c r="J249" s="240"/>
      <c r="K249" s="241"/>
      <c r="L249" s="242"/>
    </row>
    <row r="250" spans="1:12" s="134" customFormat="1" ht="15" customHeight="1" x14ac:dyDescent="0.2">
      <c r="A250" s="510"/>
      <c r="B250" s="378" t="s">
        <v>555</v>
      </c>
      <c r="C250" s="508" t="s">
        <v>286</v>
      </c>
      <c r="D250" s="281">
        <f t="shared" si="22"/>
        <v>0</v>
      </c>
      <c r="E250" s="290"/>
      <c r="F250" s="290"/>
      <c r="G250" s="290"/>
      <c r="H250" s="290"/>
      <c r="I250" s="292"/>
      <c r="J250" s="240"/>
      <c r="K250" s="241"/>
      <c r="L250" s="242"/>
    </row>
    <row r="251" spans="1:12" s="134" customFormat="1" ht="15" customHeight="1" x14ac:dyDescent="0.2">
      <c r="A251" s="510"/>
      <c r="B251" s="378" t="s">
        <v>556</v>
      </c>
      <c r="C251" s="508" t="s">
        <v>287</v>
      </c>
      <c r="D251" s="281">
        <f t="shared" si="22"/>
        <v>0</v>
      </c>
      <c r="E251" s="290"/>
      <c r="F251" s="290"/>
      <c r="G251" s="290"/>
      <c r="H251" s="290"/>
      <c r="I251" s="292"/>
      <c r="J251" s="240"/>
      <c r="K251" s="241"/>
      <c r="L251" s="242"/>
    </row>
    <row r="252" spans="1:12" s="134" customFormat="1" ht="30" customHeight="1" x14ac:dyDescent="0.2">
      <c r="A252" s="831" t="s">
        <v>134</v>
      </c>
      <c r="B252" s="832"/>
      <c r="C252" s="508" t="s">
        <v>81</v>
      </c>
      <c r="D252" s="281">
        <f t="shared" si="22"/>
        <v>0</v>
      </c>
      <c r="E252" s="290"/>
      <c r="F252" s="290"/>
      <c r="G252" s="290"/>
      <c r="H252" s="290"/>
      <c r="I252" s="292"/>
      <c r="J252" s="240"/>
      <c r="K252" s="241"/>
      <c r="L252" s="242"/>
    </row>
    <row r="253" spans="1:12" s="134" customFormat="1" ht="15.6" customHeight="1" x14ac:dyDescent="0.2">
      <c r="A253" s="510"/>
      <c r="B253" s="378" t="s">
        <v>554</v>
      </c>
      <c r="C253" s="508" t="s">
        <v>82</v>
      </c>
      <c r="D253" s="281">
        <f t="shared" si="22"/>
        <v>0</v>
      </c>
      <c r="E253" s="290"/>
      <c r="F253" s="290"/>
      <c r="G253" s="290"/>
      <c r="H253" s="290"/>
      <c r="I253" s="292"/>
      <c r="J253" s="240"/>
      <c r="K253" s="241"/>
      <c r="L253" s="242"/>
    </row>
    <row r="254" spans="1:12" s="134" customFormat="1" ht="15.6" customHeight="1" x14ac:dyDescent="0.2">
      <c r="A254" s="510"/>
      <c r="B254" s="378" t="s">
        <v>555</v>
      </c>
      <c r="C254" s="508" t="s">
        <v>83</v>
      </c>
      <c r="D254" s="281">
        <f t="shared" si="22"/>
        <v>0</v>
      </c>
      <c r="E254" s="290"/>
      <c r="F254" s="290"/>
      <c r="G254" s="290"/>
      <c r="H254" s="290"/>
      <c r="I254" s="292"/>
      <c r="J254" s="240"/>
      <c r="K254" s="241"/>
      <c r="L254" s="242"/>
    </row>
    <row r="255" spans="1:12" s="134" customFormat="1" ht="15.6" customHeight="1" x14ac:dyDescent="0.2">
      <c r="A255" s="510"/>
      <c r="B255" s="378" t="s">
        <v>556</v>
      </c>
      <c r="C255" s="508" t="s">
        <v>84</v>
      </c>
      <c r="D255" s="281">
        <f t="shared" si="22"/>
        <v>0</v>
      </c>
      <c r="E255" s="290"/>
      <c r="F255" s="290"/>
      <c r="G255" s="290"/>
      <c r="H255" s="290"/>
      <c r="I255" s="292"/>
      <c r="J255" s="240"/>
      <c r="K255" s="241"/>
      <c r="L255" s="242"/>
    </row>
    <row r="256" spans="1:12" s="134" customFormat="1" ht="18" customHeight="1" x14ac:dyDescent="0.2">
      <c r="A256" s="831" t="s">
        <v>72</v>
      </c>
      <c r="B256" s="832"/>
      <c r="C256" s="508">
        <v>56.27</v>
      </c>
      <c r="D256" s="281">
        <f t="shared" si="22"/>
        <v>0</v>
      </c>
      <c r="E256" s="290"/>
      <c r="F256" s="290"/>
      <c r="G256" s="290"/>
      <c r="H256" s="290"/>
      <c r="I256" s="292"/>
      <c r="J256" s="240"/>
      <c r="K256" s="241"/>
      <c r="L256" s="242"/>
    </row>
    <row r="257" spans="1:12" s="134" customFormat="1" ht="15.6" customHeight="1" x14ac:dyDescent="0.2">
      <c r="A257" s="510"/>
      <c r="B257" s="378" t="s">
        <v>554</v>
      </c>
      <c r="C257" s="508" t="s">
        <v>73</v>
      </c>
      <c r="D257" s="281">
        <f t="shared" si="22"/>
        <v>0</v>
      </c>
      <c r="E257" s="290"/>
      <c r="F257" s="290"/>
      <c r="G257" s="290"/>
      <c r="H257" s="290"/>
      <c r="I257" s="292"/>
      <c r="J257" s="240"/>
      <c r="K257" s="241"/>
      <c r="L257" s="242"/>
    </row>
    <row r="258" spans="1:12" s="134" customFormat="1" ht="15.6" customHeight="1" x14ac:dyDescent="0.2">
      <c r="A258" s="510"/>
      <c r="B258" s="378" t="s">
        <v>555</v>
      </c>
      <c r="C258" s="508" t="s">
        <v>74</v>
      </c>
      <c r="D258" s="281">
        <f t="shared" si="22"/>
        <v>0</v>
      </c>
      <c r="E258" s="290"/>
      <c r="F258" s="290"/>
      <c r="G258" s="290"/>
      <c r="H258" s="290"/>
      <c r="I258" s="292"/>
      <c r="J258" s="240"/>
      <c r="K258" s="241"/>
      <c r="L258" s="242"/>
    </row>
    <row r="259" spans="1:12" s="134" customFormat="1" ht="15.6" customHeight="1" x14ac:dyDescent="0.2">
      <c r="A259" s="510"/>
      <c r="B259" s="378" t="s">
        <v>556</v>
      </c>
      <c r="C259" s="508" t="s">
        <v>75</v>
      </c>
      <c r="D259" s="281">
        <f t="shared" si="22"/>
        <v>0</v>
      </c>
      <c r="E259" s="290"/>
      <c r="F259" s="290"/>
      <c r="G259" s="290"/>
      <c r="H259" s="290"/>
      <c r="I259" s="292"/>
      <c r="J259" s="240"/>
      <c r="K259" s="241"/>
      <c r="L259" s="242"/>
    </row>
    <row r="260" spans="1:12" s="134" customFormat="1" ht="27.75" customHeight="1" x14ac:dyDescent="0.2">
      <c r="A260" s="831" t="s">
        <v>79</v>
      </c>
      <c r="B260" s="832"/>
      <c r="C260" s="508">
        <v>56.28</v>
      </c>
      <c r="D260" s="281">
        <f t="shared" si="22"/>
        <v>0</v>
      </c>
      <c r="E260" s="290"/>
      <c r="F260" s="290"/>
      <c r="G260" s="290"/>
      <c r="H260" s="290"/>
      <c r="I260" s="292"/>
      <c r="J260" s="240"/>
      <c r="K260" s="241"/>
      <c r="L260" s="242"/>
    </row>
    <row r="261" spans="1:12" s="134" customFormat="1" ht="15.6" customHeight="1" x14ac:dyDescent="0.2">
      <c r="A261" s="510"/>
      <c r="B261" s="378" t="s">
        <v>554</v>
      </c>
      <c r="C261" s="508" t="s">
        <v>76</v>
      </c>
      <c r="D261" s="281">
        <f t="shared" si="22"/>
        <v>0</v>
      </c>
      <c r="E261" s="290"/>
      <c r="F261" s="290"/>
      <c r="G261" s="290"/>
      <c r="H261" s="290"/>
      <c r="I261" s="292"/>
      <c r="J261" s="240"/>
      <c r="K261" s="241"/>
      <c r="L261" s="242"/>
    </row>
    <row r="262" spans="1:12" s="134" customFormat="1" ht="15.6" customHeight="1" x14ac:dyDescent="0.2">
      <c r="A262" s="510"/>
      <c r="B262" s="378" t="s">
        <v>555</v>
      </c>
      <c r="C262" s="508" t="s">
        <v>77</v>
      </c>
      <c r="D262" s="281">
        <f t="shared" si="22"/>
        <v>0</v>
      </c>
      <c r="E262" s="290"/>
      <c r="F262" s="290"/>
      <c r="G262" s="290"/>
      <c r="H262" s="290"/>
      <c r="I262" s="292"/>
      <c r="J262" s="240"/>
      <c r="K262" s="241"/>
      <c r="L262" s="242"/>
    </row>
    <row r="263" spans="1:12" s="134" customFormat="1" ht="15.6" customHeight="1" x14ac:dyDescent="0.2">
      <c r="A263" s="510"/>
      <c r="B263" s="378" t="s">
        <v>556</v>
      </c>
      <c r="C263" s="508" t="s">
        <v>78</v>
      </c>
      <c r="D263" s="281">
        <f t="shared" si="22"/>
        <v>0</v>
      </c>
      <c r="E263" s="290"/>
      <c r="F263" s="290"/>
      <c r="G263" s="290"/>
      <c r="H263" s="290"/>
      <c r="I263" s="292"/>
      <c r="J263" s="240"/>
      <c r="K263" s="241"/>
      <c r="L263" s="242"/>
    </row>
    <row r="264" spans="1:12" s="134" customFormat="1" ht="15.6" customHeight="1" x14ac:dyDescent="0.2">
      <c r="A264" s="354" t="s">
        <v>638</v>
      </c>
      <c r="B264" s="501"/>
      <c r="C264" s="470" t="s">
        <v>288</v>
      </c>
      <c r="D264" s="281">
        <f t="shared" si="22"/>
        <v>0</v>
      </c>
      <c r="E264" s="290"/>
      <c r="F264" s="291">
        <f t="shared" ref="F264:L264" si="23">F265+F275</f>
        <v>0</v>
      </c>
      <c r="G264" s="291">
        <f t="shared" si="23"/>
        <v>0</v>
      </c>
      <c r="H264" s="291">
        <f t="shared" si="23"/>
        <v>0</v>
      </c>
      <c r="I264" s="291">
        <f t="shared" si="23"/>
        <v>0</v>
      </c>
      <c r="J264" s="290">
        <f t="shared" si="23"/>
        <v>0</v>
      </c>
      <c r="K264" s="290">
        <f t="shared" si="23"/>
        <v>0</v>
      </c>
      <c r="L264" s="297">
        <f t="shared" si="23"/>
        <v>0</v>
      </c>
    </row>
    <row r="265" spans="1:12" s="134" customFormat="1" ht="15.6" customHeight="1" x14ac:dyDescent="0.2">
      <c r="A265" s="473" t="s">
        <v>431</v>
      </c>
      <c r="B265" s="474"/>
      <c r="C265" s="383">
        <v>71</v>
      </c>
      <c r="D265" s="281">
        <f t="shared" si="22"/>
        <v>0</v>
      </c>
      <c r="E265" s="290"/>
      <c r="F265" s="291">
        <f t="shared" ref="F265:L265" si="24">F266+F271</f>
        <v>0</v>
      </c>
      <c r="G265" s="291">
        <f t="shared" si="24"/>
        <v>0</v>
      </c>
      <c r="H265" s="291">
        <f t="shared" si="24"/>
        <v>0</v>
      </c>
      <c r="I265" s="291">
        <f t="shared" si="24"/>
        <v>0</v>
      </c>
      <c r="J265" s="290">
        <f t="shared" si="24"/>
        <v>0</v>
      </c>
      <c r="K265" s="290">
        <f t="shared" si="24"/>
        <v>0</v>
      </c>
      <c r="L265" s="297">
        <f t="shared" si="24"/>
        <v>0</v>
      </c>
    </row>
    <row r="266" spans="1:12" s="134" customFormat="1" ht="15.6" customHeight="1" x14ac:dyDescent="0.2">
      <c r="A266" s="473" t="s">
        <v>289</v>
      </c>
      <c r="B266" s="474"/>
      <c r="C266" s="383" t="s">
        <v>290</v>
      </c>
      <c r="D266" s="281">
        <f t="shared" si="22"/>
        <v>0</v>
      </c>
      <c r="E266" s="290"/>
      <c r="F266" s="291">
        <f t="shared" ref="F266:L266" si="25">SUM(F267:F270)</f>
        <v>0</v>
      </c>
      <c r="G266" s="291">
        <f t="shared" si="25"/>
        <v>0</v>
      </c>
      <c r="H266" s="291">
        <f t="shared" si="25"/>
        <v>0</v>
      </c>
      <c r="I266" s="291">
        <f t="shared" si="25"/>
        <v>0</v>
      </c>
      <c r="J266" s="290">
        <f t="shared" si="25"/>
        <v>0</v>
      </c>
      <c r="K266" s="290">
        <f t="shared" si="25"/>
        <v>0</v>
      </c>
      <c r="L266" s="297">
        <f t="shared" si="25"/>
        <v>0</v>
      </c>
    </row>
    <row r="267" spans="1:12" s="134" customFormat="1" ht="15.6" customHeight="1" x14ac:dyDescent="0.2">
      <c r="A267" s="473"/>
      <c r="B267" s="474" t="s">
        <v>174</v>
      </c>
      <c r="C267" s="383" t="s">
        <v>175</v>
      </c>
      <c r="D267" s="281">
        <f t="shared" si="22"/>
        <v>0</v>
      </c>
      <c r="E267" s="290"/>
      <c r="F267" s="290"/>
      <c r="G267" s="290"/>
      <c r="H267" s="290"/>
      <c r="I267" s="292"/>
      <c r="J267" s="240"/>
      <c r="K267" s="241"/>
      <c r="L267" s="242"/>
    </row>
    <row r="268" spans="1:12" s="134" customFormat="1" ht="15.6" customHeight="1" x14ac:dyDescent="0.2">
      <c r="A268" s="511"/>
      <c r="B268" s="481" t="s">
        <v>176</v>
      </c>
      <c r="C268" s="383" t="s">
        <v>177</v>
      </c>
      <c r="D268" s="281">
        <f t="shared" si="22"/>
        <v>0</v>
      </c>
      <c r="E268" s="290"/>
      <c r="F268" s="290"/>
      <c r="G268" s="290"/>
      <c r="H268" s="290"/>
      <c r="I268" s="292"/>
      <c r="J268" s="240"/>
      <c r="K268" s="241"/>
      <c r="L268" s="242"/>
    </row>
    <row r="269" spans="1:12" s="134" customFormat="1" ht="15.6" customHeight="1" x14ac:dyDescent="0.2">
      <c r="A269" s="473"/>
      <c r="B269" s="469" t="s">
        <v>323</v>
      </c>
      <c r="C269" s="383" t="s">
        <v>277</v>
      </c>
      <c r="D269" s="281">
        <f t="shared" si="22"/>
        <v>0</v>
      </c>
      <c r="E269" s="290"/>
      <c r="F269" s="290"/>
      <c r="G269" s="290"/>
      <c r="H269" s="290"/>
      <c r="I269" s="292"/>
      <c r="J269" s="240"/>
      <c r="K269" s="241"/>
      <c r="L269" s="242"/>
    </row>
    <row r="270" spans="1:12" s="134" customFormat="1" ht="15.6" customHeight="1" x14ac:dyDescent="0.2">
      <c r="A270" s="473"/>
      <c r="B270" s="469" t="s">
        <v>278</v>
      </c>
      <c r="C270" s="383" t="s">
        <v>612</v>
      </c>
      <c r="D270" s="281">
        <f t="shared" si="22"/>
        <v>0</v>
      </c>
      <c r="E270" s="290"/>
      <c r="F270" s="290"/>
      <c r="G270" s="290"/>
      <c r="H270" s="290"/>
      <c r="I270" s="292"/>
      <c r="J270" s="240"/>
      <c r="K270" s="241"/>
      <c r="L270" s="242"/>
    </row>
    <row r="271" spans="1:12" s="134" customFormat="1" ht="15.6" customHeight="1" x14ac:dyDescent="0.2">
      <c r="A271" s="473" t="s">
        <v>613</v>
      </c>
      <c r="B271" s="469"/>
      <c r="C271" s="383" t="s">
        <v>182</v>
      </c>
      <c r="D271" s="281">
        <f t="shared" ref="D271:D287" si="26">F271+G271+H271+I271</f>
        <v>0</v>
      </c>
      <c r="E271" s="290"/>
      <c r="F271" s="290"/>
      <c r="G271" s="290"/>
      <c r="H271" s="290"/>
      <c r="I271" s="292"/>
      <c r="J271" s="240"/>
      <c r="K271" s="241"/>
      <c r="L271" s="242"/>
    </row>
    <row r="272" spans="1:12" s="134" customFormat="1" ht="15.6" customHeight="1" x14ac:dyDescent="0.2">
      <c r="A272" s="473" t="s">
        <v>183</v>
      </c>
      <c r="B272" s="469"/>
      <c r="C272" s="383">
        <v>72</v>
      </c>
      <c r="D272" s="281">
        <f t="shared" si="26"/>
        <v>0</v>
      </c>
      <c r="E272" s="290"/>
      <c r="F272" s="290"/>
      <c r="G272" s="290"/>
      <c r="H272" s="290"/>
      <c r="I272" s="292"/>
      <c r="J272" s="290"/>
      <c r="K272" s="290"/>
      <c r="L272" s="297"/>
    </row>
    <row r="273" spans="1:12" s="134" customFormat="1" ht="15.6" customHeight="1" x14ac:dyDescent="0.2">
      <c r="A273" s="512" t="s">
        <v>184</v>
      </c>
      <c r="B273" s="513"/>
      <c r="C273" s="383" t="s">
        <v>185</v>
      </c>
      <c r="D273" s="281">
        <f t="shared" si="26"/>
        <v>0</v>
      </c>
      <c r="E273" s="290"/>
      <c r="F273" s="290"/>
      <c r="G273" s="290"/>
      <c r="H273" s="290"/>
      <c r="I273" s="292"/>
      <c r="J273" s="240"/>
      <c r="K273" s="241"/>
      <c r="L273" s="242"/>
    </row>
    <row r="274" spans="1:12" s="134" customFormat="1" ht="15.6" customHeight="1" x14ac:dyDescent="0.2">
      <c r="A274" s="512"/>
      <c r="B274" s="469" t="s">
        <v>282</v>
      </c>
      <c r="C274" s="330" t="s">
        <v>283</v>
      </c>
      <c r="D274" s="281">
        <f t="shared" si="26"/>
        <v>0</v>
      </c>
      <c r="E274" s="290"/>
      <c r="F274" s="290"/>
      <c r="G274" s="290"/>
      <c r="H274" s="290"/>
      <c r="I274" s="292"/>
      <c r="J274" s="240"/>
      <c r="K274" s="241"/>
      <c r="L274" s="242"/>
    </row>
    <row r="275" spans="1:12" s="134" customFormat="1" ht="15.6" customHeight="1" x14ac:dyDescent="0.2">
      <c r="A275" s="512" t="s">
        <v>97</v>
      </c>
      <c r="B275" s="513"/>
      <c r="C275" s="514">
        <v>75</v>
      </c>
      <c r="D275" s="281">
        <f t="shared" si="26"/>
        <v>0</v>
      </c>
      <c r="E275" s="290"/>
      <c r="F275" s="290"/>
      <c r="G275" s="290"/>
      <c r="H275" s="290"/>
      <c r="I275" s="292"/>
      <c r="J275" s="240"/>
      <c r="K275" s="241"/>
      <c r="L275" s="242"/>
    </row>
    <row r="276" spans="1:12" s="134" customFormat="1" ht="15.6" customHeight="1" x14ac:dyDescent="0.2">
      <c r="A276" s="354" t="s">
        <v>511</v>
      </c>
      <c r="B276" s="501"/>
      <c r="C276" s="330" t="s">
        <v>576</v>
      </c>
      <c r="D276" s="281">
        <f t="shared" si="26"/>
        <v>0</v>
      </c>
      <c r="E276" s="290"/>
      <c r="F276" s="290"/>
      <c r="G276" s="290"/>
      <c r="H276" s="290"/>
      <c r="I276" s="292"/>
      <c r="J276" s="290"/>
      <c r="K276" s="290"/>
      <c r="L276" s="297"/>
    </row>
    <row r="277" spans="1:12" s="134" customFormat="1" ht="15.6" customHeight="1" x14ac:dyDescent="0.2">
      <c r="A277" s="502" t="s">
        <v>512</v>
      </c>
      <c r="B277" s="484"/>
      <c r="C277" s="470" t="s">
        <v>713</v>
      </c>
      <c r="D277" s="281">
        <f t="shared" si="26"/>
        <v>0</v>
      </c>
      <c r="E277" s="290"/>
      <c r="F277" s="290"/>
      <c r="G277" s="290"/>
      <c r="H277" s="290"/>
      <c r="I277" s="292"/>
      <c r="J277" s="290"/>
      <c r="K277" s="290"/>
      <c r="L277" s="297"/>
    </row>
    <row r="278" spans="1:12" s="134" customFormat="1" ht="26.45" customHeight="1" x14ac:dyDescent="0.2">
      <c r="A278" s="811" t="s">
        <v>513</v>
      </c>
      <c r="B278" s="812"/>
      <c r="C278" s="330" t="s">
        <v>514</v>
      </c>
      <c r="D278" s="281">
        <f t="shared" si="26"/>
        <v>0</v>
      </c>
      <c r="E278" s="290"/>
      <c r="F278" s="290"/>
      <c r="G278" s="290"/>
      <c r="H278" s="290"/>
      <c r="I278" s="292"/>
      <c r="J278" s="240"/>
      <c r="K278" s="241"/>
      <c r="L278" s="242"/>
    </row>
    <row r="279" spans="1:12" s="134" customFormat="1" ht="35.25" customHeight="1" x14ac:dyDescent="0.2">
      <c r="A279" s="837" t="s">
        <v>10</v>
      </c>
      <c r="B279" s="838"/>
      <c r="C279" s="470" t="s">
        <v>709</v>
      </c>
      <c r="D279" s="281">
        <f t="shared" si="26"/>
        <v>0</v>
      </c>
      <c r="E279" s="240"/>
      <c r="F279" s="247">
        <f t="shared" ref="F279:L280" si="27">F280</f>
        <v>0</v>
      </c>
      <c r="G279" s="247">
        <f t="shared" si="27"/>
        <v>0</v>
      </c>
      <c r="H279" s="247">
        <f t="shared" si="27"/>
        <v>0</v>
      </c>
      <c r="I279" s="247">
        <f t="shared" si="27"/>
        <v>0</v>
      </c>
      <c r="J279" s="240">
        <f t="shared" si="27"/>
        <v>0</v>
      </c>
      <c r="K279" s="240">
        <f t="shared" si="27"/>
        <v>0</v>
      </c>
      <c r="L279" s="242">
        <f t="shared" si="27"/>
        <v>0</v>
      </c>
    </row>
    <row r="280" spans="1:12" s="134" customFormat="1" ht="23.25" customHeight="1" x14ac:dyDescent="0.2">
      <c r="A280" s="827" t="s">
        <v>20</v>
      </c>
      <c r="B280" s="828"/>
      <c r="C280" s="330" t="s">
        <v>413</v>
      </c>
      <c r="D280" s="281">
        <f t="shared" si="26"/>
        <v>0</v>
      </c>
      <c r="E280" s="240"/>
      <c r="F280" s="247">
        <f t="shared" si="27"/>
        <v>0</v>
      </c>
      <c r="G280" s="247">
        <f t="shared" si="27"/>
        <v>0</v>
      </c>
      <c r="H280" s="247">
        <f t="shared" si="27"/>
        <v>0</v>
      </c>
      <c r="I280" s="247">
        <f t="shared" si="27"/>
        <v>0</v>
      </c>
      <c r="J280" s="240">
        <f t="shared" si="27"/>
        <v>0</v>
      </c>
      <c r="K280" s="240">
        <f t="shared" si="27"/>
        <v>0</v>
      </c>
      <c r="L280" s="242">
        <f t="shared" si="27"/>
        <v>0</v>
      </c>
    </row>
    <row r="281" spans="1:12" s="134" customFormat="1" ht="25.5" x14ac:dyDescent="0.2">
      <c r="A281" s="473"/>
      <c r="B281" s="503" t="s">
        <v>391</v>
      </c>
      <c r="C281" s="330" t="s">
        <v>390</v>
      </c>
      <c r="D281" s="281">
        <f t="shared" si="26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134" customFormat="1" ht="33.6" customHeight="1" x14ac:dyDescent="0.2">
      <c r="A282" s="473"/>
      <c r="B282" s="503" t="s">
        <v>21</v>
      </c>
      <c r="C282" s="330" t="s">
        <v>22</v>
      </c>
      <c r="D282" s="281">
        <f t="shared" si="26"/>
        <v>0</v>
      </c>
      <c r="E282" s="240"/>
      <c r="F282" s="241"/>
      <c r="G282" s="240"/>
      <c r="H282" s="240"/>
      <c r="I282" s="241"/>
      <c r="J282" s="240"/>
      <c r="K282" s="241"/>
      <c r="L282" s="242"/>
    </row>
    <row r="283" spans="1:12" s="134" customFormat="1" ht="16.899999999999999" customHeight="1" x14ac:dyDescent="0.2">
      <c r="A283" s="504" t="s">
        <v>9</v>
      </c>
      <c r="B283" s="329"/>
      <c r="C283" s="330" t="s">
        <v>133</v>
      </c>
      <c r="D283" s="281">
        <f t="shared" si="26"/>
        <v>0</v>
      </c>
      <c r="E283" s="290"/>
      <c r="F283" s="290"/>
      <c r="G283" s="290"/>
      <c r="H283" s="290"/>
      <c r="I283" s="292"/>
      <c r="J283" s="290"/>
      <c r="K283" s="290"/>
      <c r="L283" s="297"/>
    </row>
    <row r="284" spans="1:12" s="134" customFormat="1" ht="16.899999999999999" customHeight="1" x14ac:dyDescent="0.2">
      <c r="A284" s="473" t="s">
        <v>549</v>
      </c>
      <c r="B284" s="469"/>
      <c r="C284" s="498" t="s">
        <v>524</v>
      </c>
      <c r="D284" s="281">
        <f t="shared" si="26"/>
        <v>0</v>
      </c>
      <c r="E284" s="290"/>
      <c r="F284" s="298">
        <f t="shared" ref="F284:L284" si="28">F285</f>
        <v>0</v>
      </c>
      <c r="G284" s="298">
        <f t="shared" si="28"/>
        <v>0</v>
      </c>
      <c r="H284" s="298">
        <f t="shared" si="28"/>
        <v>0</v>
      </c>
      <c r="I284" s="298">
        <f t="shared" si="28"/>
        <v>0</v>
      </c>
      <c r="J284" s="290">
        <f t="shared" si="28"/>
        <v>0</v>
      </c>
      <c r="K284" s="290">
        <f t="shared" si="28"/>
        <v>0</v>
      </c>
      <c r="L284" s="297">
        <f t="shared" si="28"/>
        <v>0</v>
      </c>
    </row>
    <row r="285" spans="1:12" s="134" customFormat="1" x14ac:dyDescent="0.2">
      <c r="A285" s="495"/>
      <c r="B285" s="505" t="s">
        <v>633</v>
      </c>
      <c r="C285" s="498" t="s">
        <v>526</v>
      </c>
      <c r="D285" s="281">
        <f t="shared" si="26"/>
        <v>0</v>
      </c>
      <c r="E285" s="290"/>
      <c r="F285" s="290"/>
      <c r="G285" s="290"/>
      <c r="H285" s="290"/>
      <c r="I285" s="292"/>
      <c r="J285" s="290"/>
      <c r="K285" s="290"/>
      <c r="L285" s="297"/>
    </row>
    <row r="286" spans="1:12" s="95" customFormat="1" x14ac:dyDescent="0.2">
      <c r="A286" s="495" t="s">
        <v>550</v>
      </c>
      <c r="B286" s="505"/>
      <c r="C286" s="498" t="s">
        <v>527</v>
      </c>
      <c r="D286" s="281">
        <f t="shared" si="26"/>
        <v>0</v>
      </c>
      <c r="E286" s="290"/>
      <c r="F286" s="298">
        <f t="shared" ref="F286:L286" si="29">F287</f>
        <v>0</v>
      </c>
      <c r="G286" s="298">
        <f t="shared" si="29"/>
        <v>0</v>
      </c>
      <c r="H286" s="298">
        <f t="shared" si="29"/>
        <v>0</v>
      </c>
      <c r="I286" s="298">
        <f t="shared" si="29"/>
        <v>0</v>
      </c>
      <c r="J286" s="290">
        <f t="shared" si="29"/>
        <v>0</v>
      </c>
      <c r="K286" s="290">
        <f t="shared" si="29"/>
        <v>0</v>
      </c>
      <c r="L286" s="297">
        <f t="shared" si="29"/>
        <v>0</v>
      </c>
    </row>
    <row r="287" spans="1:12" s="134" customFormat="1" ht="13.5" thickBot="1" x14ac:dyDescent="0.25">
      <c r="A287" s="515"/>
      <c r="B287" s="516" t="s">
        <v>67</v>
      </c>
      <c r="C287" s="517" t="s">
        <v>529</v>
      </c>
      <c r="D287" s="301">
        <f t="shared" si="26"/>
        <v>0</v>
      </c>
      <c r="E287" s="302"/>
      <c r="F287" s="302"/>
      <c r="G287" s="302"/>
      <c r="H287" s="302"/>
      <c r="I287" s="303"/>
      <c r="J287" s="302"/>
      <c r="K287" s="302"/>
      <c r="L287" s="304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view="pageBreakPreview" topLeftCell="A58" zoomScaleSheetLayoutView="100" workbookViewId="0">
      <selection activeCell="A65" sqref="A65:XFD6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774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37</v>
      </c>
      <c r="E12" s="122"/>
      <c r="F12" s="133">
        <f t="shared" ref="F12:L12" si="1">F13+F188</f>
        <v>7</v>
      </c>
      <c r="G12" s="133">
        <f t="shared" si="1"/>
        <v>13</v>
      </c>
      <c r="H12" s="133">
        <f t="shared" si="1"/>
        <v>11</v>
      </c>
      <c r="I12" s="133">
        <f t="shared" si="1"/>
        <v>6</v>
      </c>
      <c r="J12" s="461">
        <f t="shared" si="1"/>
        <v>35</v>
      </c>
      <c r="K12" s="461">
        <f t="shared" si="1"/>
        <v>35</v>
      </c>
      <c r="L12" s="462">
        <f t="shared" si="1"/>
        <v>35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37</v>
      </c>
      <c r="E13" s="106"/>
      <c r="F13" s="120">
        <f>F14+F152+F180</f>
        <v>7</v>
      </c>
      <c r="G13" s="120">
        <f t="shared" ref="G13:L13" si="2">G14+G152+G180</f>
        <v>13</v>
      </c>
      <c r="H13" s="120">
        <f t="shared" si="2"/>
        <v>11</v>
      </c>
      <c r="I13" s="120">
        <f t="shared" si="2"/>
        <v>6</v>
      </c>
      <c r="J13" s="106">
        <f t="shared" si="2"/>
        <v>35</v>
      </c>
      <c r="K13" s="106">
        <f t="shared" si="2"/>
        <v>35</v>
      </c>
      <c r="L13" s="106">
        <f t="shared" si="2"/>
        <v>35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37</v>
      </c>
      <c r="E14" s="107"/>
      <c r="F14" s="121">
        <f t="shared" ref="F14:L14" si="3">F15+F48</f>
        <v>7</v>
      </c>
      <c r="G14" s="121">
        <f t="shared" si="3"/>
        <v>13</v>
      </c>
      <c r="H14" s="121">
        <f t="shared" si="3"/>
        <v>11</v>
      </c>
      <c r="I14" s="121">
        <f t="shared" si="3"/>
        <v>6</v>
      </c>
      <c r="J14" s="107">
        <f t="shared" si="3"/>
        <v>35</v>
      </c>
      <c r="K14" s="107">
        <f t="shared" si="3"/>
        <v>35</v>
      </c>
      <c r="L14" s="463">
        <f t="shared" si="3"/>
        <v>35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7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115">
        <f t="shared" ref="D40:L40" si="7">D41+D42+D43+D44+D45+D46+D47</f>
        <v>0</v>
      </c>
      <c r="E40" s="110"/>
      <c r="F40" s="115">
        <f t="shared" si="7"/>
        <v>0</v>
      </c>
      <c r="G40" s="115">
        <f t="shared" si="7"/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37</v>
      </c>
      <c r="E48" s="108"/>
      <c r="F48" s="118">
        <f>F49+F60+F61+F64+F69+F73+F76+F78+F79+F80+F81+F94+F95</f>
        <v>7</v>
      </c>
      <c r="G48" s="118">
        <f>G49+G60+G61+G64+G69+G73+G76+G78+G79+G80+G81+G94+G95</f>
        <v>13</v>
      </c>
      <c r="H48" s="118">
        <f>H49+H60+H61+H64+H69+H73+H76+H78+H79+H80+H81+H94+H95</f>
        <v>11</v>
      </c>
      <c r="I48" s="118">
        <f>I49+I60+I61+I64+I69+I73+I76+I78+I79+I80+I81+I94+I95</f>
        <v>6</v>
      </c>
      <c r="J48" s="108">
        <v>35</v>
      </c>
      <c r="K48" s="108">
        <v>35</v>
      </c>
      <c r="L48" s="109">
        <v>35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35</v>
      </c>
      <c r="E49" s="135"/>
      <c r="F49" s="136">
        <f t="shared" ref="F49:L49" si="8">SUM(F50:F59)</f>
        <v>1</v>
      </c>
      <c r="G49" s="136">
        <f t="shared" si="8"/>
        <v>1</v>
      </c>
      <c r="H49" s="136">
        <f t="shared" si="8"/>
        <v>1</v>
      </c>
      <c r="I49" s="136">
        <f t="shared" si="8"/>
        <v>32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>
        <v>0</v>
      </c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25.87</v>
      </c>
      <c r="E52" s="135"/>
      <c r="F52" s="135">
        <v>0</v>
      </c>
      <c r="G52" s="135"/>
      <c r="H52" s="135">
        <v>0</v>
      </c>
      <c r="I52" s="137">
        <v>25.87</v>
      </c>
      <c r="J52" s="112">
        <v>0</v>
      </c>
      <c r="K52" s="129">
        <v>0</v>
      </c>
      <c r="L52" s="113">
        <v>0</v>
      </c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2.42</v>
      </c>
      <c r="E53" s="135"/>
      <c r="F53" s="135"/>
      <c r="G53" s="135"/>
      <c r="H53" s="135">
        <v>0</v>
      </c>
      <c r="I53" s="137">
        <v>2.42</v>
      </c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4.71</v>
      </c>
      <c r="E57" s="135"/>
      <c r="F57" s="135"/>
      <c r="G57" s="135"/>
      <c r="H57" s="135"/>
      <c r="I57" s="137">
        <v>4.71</v>
      </c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>
        <v>0</v>
      </c>
      <c r="G58" s="135">
        <v>0</v>
      </c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2</v>
      </c>
      <c r="E59" s="135"/>
      <c r="F59" s="135">
        <v>1</v>
      </c>
      <c r="G59" s="135">
        <v>1</v>
      </c>
      <c r="H59" s="135">
        <v>1</v>
      </c>
      <c r="I59" s="137">
        <v>-1</v>
      </c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>
        <v>0</v>
      </c>
      <c r="K60" s="129">
        <v>0</v>
      </c>
      <c r="L60" s="113">
        <v>0</v>
      </c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9">F62</f>
        <v>0</v>
      </c>
      <c r="G61" s="136">
        <f t="shared" si="9"/>
        <v>0</v>
      </c>
      <c r="H61" s="136">
        <f t="shared" si="9"/>
        <v>0</v>
      </c>
      <c r="I61" s="136">
        <f t="shared" si="9"/>
        <v>0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>
        <v>0</v>
      </c>
      <c r="G62" s="135"/>
      <c r="H62" s="135">
        <v>0</v>
      </c>
      <c r="I62" s="137"/>
      <c r="J62" s="112">
        <v>0</v>
      </c>
      <c r="K62" s="129">
        <v>0</v>
      </c>
      <c r="L62" s="113">
        <v>0</v>
      </c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0">SUM(F65:F68)</f>
        <v>6</v>
      </c>
      <c r="G64" s="136">
        <f t="shared" si="10"/>
        <v>12</v>
      </c>
      <c r="H64" s="136">
        <f t="shared" si="10"/>
        <v>10</v>
      </c>
      <c r="I64" s="136">
        <f t="shared" si="10"/>
        <v>-28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>
        <v>0</v>
      </c>
      <c r="H65" s="135">
        <v>0</v>
      </c>
      <c r="I65" s="137">
        <v>0</v>
      </c>
      <c r="J65" s="112">
        <v>0</v>
      </c>
      <c r="K65" s="129">
        <v>0</v>
      </c>
      <c r="L65" s="113">
        <v>0</v>
      </c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>
        <v>6</v>
      </c>
      <c r="G66" s="135">
        <v>12</v>
      </c>
      <c r="H66" s="135">
        <v>10</v>
      </c>
      <c r="I66" s="137">
        <v>-28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>
        <v>0</v>
      </c>
      <c r="H67" s="135"/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1">SUM(F70:F72)</f>
        <v>0</v>
      </c>
      <c r="G69" s="136">
        <f t="shared" si="11"/>
        <v>0</v>
      </c>
      <c r="H69" s="136">
        <f t="shared" si="11"/>
        <v>0</v>
      </c>
      <c r="I69" s="136">
        <f t="shared" si="11"/>
        <v>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>
        <v>0</v>
      </c>
      <c r="I74" s="137">
        <v>0</v>
      </c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>
        <v>0</v>
      </c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>
        <v>0</v>
      </c>
      <c r="G80" s="135">
        <v>0</v>
      </c>
      <c r="H80" s="135">
        <v>0</v>
      </c>
      <c r="I80" s="137">
        <v>0</v>
      </c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3"/>
        <v>2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2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>
        <v>0</v>
      </c>
      <c r="G99" s="135">
        <v>0</v>
      </c>
      <c r="H99" s="135">
        <v>0</v>
      </c>
      <c r="I99" s="137">
        <v>0</v>
      </c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2</v>
      </c>
      <c r="E103" s="135"/>
      <c r="F103" s="135"/>
      <c r="G103" s="135"/>
      <c r="H103" s="135"/>
      <c r="I103" s="137">
        <v>2</v>
      </c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5">
      <c r="A165" s="432" t="s">
        <v>813</v>
      </c>
      <c r="B165" s="433"/>
      <c r="C165" s="337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>
        <v>0</v>
      </c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>
        <v>0</v>
      </c>
      <c r="I268" s="137">
        <v>0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>
        <v>0</v>
      </c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>
        <v>0</v>
      </c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3" zoomScale="90" zoomScaleNormal="90" zoomScaleSheetLayoutView="100" workbookViewId="0">
      <selection activeCell="I56" sqref="I5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>
        <v>0</v>
      </c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803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270" customFormat="1" ht="18.75" customHeight="1" x14ac:dyDescent="0.2">
      <c r="A9" s="879" t="s">
        <v>658</v>
      </c>
      <c r="B9" s="880"/>
      <c r="C9" s="885" t="s">
        <v>98</v>
      </c>
      <c r="D9" s="888" t="s">
        <v>841</v>
      </c>
      <c r="E9" s="888"/>
      <c r="F9" s="889"/>
      <c r="G9" s="889"/>
      <c r="H9" s="889"/>
      <c r="I9" s="889"/>
      <c r="J9" s="890" t="s">
        <v>667</v>
      </c>
      <c r="K9" s="890"/>
      <c r="L9" s="891"/>
    </row>
    <row r="10" spans="1:12" s="270" customFormat="1" ht="20.25" customHeight="1" x14ac:dyDescent="0.2">
      <c r="A10" s="881"/>
      <c r="B10" s="882"/>
      <c r="C10" s="886"/>
      <c r="D10" s="892" t="s">
        <v>692</v>
      </c>
      <c r="E10" s="892"/>
      <c r="F10" s="893" t="s">
        <v>693</v>
      </c>
      <c r="G10" s="893"/>
      <c r="H10" s="893"/>
      <c r="I10" s="894"/>
      <c r="J10" s="693">
        <v>2022</v>
      </c>
      <c r="K10" s="693">
        <v>2023</v>
      </c>
      <c r="L10" s="695">
        <v>2024</v>
      </c>
    </row>
    <row r="11" spans="1:12" s="270" customFormat="1" ht="42.75" customHeight="1" thickBot="1" x14ac:dyDescent="0.25">
      <c r="A11" s="883"/>
      <c r="B11" s="884"/>
      <c r="C11" s="887"/>
      <c r="D11" s="271" t="s">
        <v>694</v>
      </c>
      <c r="E11" s="272" t="s">
        <v>695</v>
      </c>
      <c r="F11" s="272" t="s">
        <v>696</v>
      </c>
      <c r="G11" s="272" t="s">
        <v>697</v>
      </c>
      <c r="H11" s="272" t="s">
        <v>698</v>
      </c>
      <c r="I11" s="273" t="s">
        <v>699</v>
      </c>
      <c r="J11" s="694"/>
      <c r="K11" s="694"/>
      <c r="L11" s="696"/>
    </row>
    <row r="12" spans="1:12" s="229" customFormat="1" ht="41.25" customHeight="1" x14ac:dyDescent="0.2">
      <c r="A12" s="877" t="s">
        <v>764</v>
      </c>
      <c r="B12" s="878"/>
      <c r="C12" s="323"/>
      <c r="D12" s="230">
        <f t="shared" ref="D12:D77" si="0">F12+G12+H12+I12</f>
        <v>26542</v>
      </c>
      <c r="E12" s="231"/>
      <c r="F12" s="232">
        <f t="shared" ref="F12:L12" si="1">F13+F188</f>
        <v>8506</v>
      </c>
      <c r="G12" s="232">
        <f t="shared" si="1"/>
        <v>7800</v>
      </c>
      <c r="H12" s="232">
        <f t="shared" si="1"/>
        <v>6120</v>
      </c>
      <c r="I12" s="232">
        <f t="shared" si="1"/>
        <v>4116</v>
      </c>
      <c r="J12" s="318">
        <f>J13+J188</f>
        <v>21800</v>
      </c>
      <c r="K12" s="318">
        <f t="shared" si="1"/>
        <v>21800</v>
      </c>
      <c r="L12" s="319">
        <f t="shared" si="1"/>
        <v>21800</v>
      </c>
    </row>
    <row r="13" spans="1:12" s="229" customFormat="1" ht="20.25" customHeight="1" x14ac:dyDescent="0.2">
      <c r="A13" s="865" t="s">
        <v>711</v>
      </c>
      <c r="B13" s="866"/>
      <c r="C13" s="324"/>
      <c r="D13" s="230">
        <f t="shared" si="0"/>
        <v>26542</v>
      </c>
      <c r="E13" s="233"/>
      <c r="F13" s="234">
        <f t="shared" ref="F13:L13" si="2">F14+F180</f>
        <v>8506</v>
      </c>
      <c r="G13" s="234">
        <f t="shared" si="2"/>
        <v>7800</v>
      </c>
      <c r="H13" s="234">
        <f t="shared" si="2"/>
        <v>6120</v>
      </c>
      <c r="I13" s="234">
        <f t="shared" si="2"/>
        <v>4116</v>
      </c>
      <c r="J13" s="233">
        <f>J14+J180</f>
        <v>21800</v>
      </c>
      <c r="K13" s="233">
        <f t="shared" si="2"/>
        <v>21800</v>
      </c>
      <c r="L13" s="320">
        <f t="shared" si="2"/>
        <v>21800</v>
      </c>
    </row>
    <row r="14" spans="1:12" s="229" customFormat="1" ht="19.5" customHeight="1" x14ac:dyDescent="0.25">
      <c r="A14" s="325" t="s">
        <v>313</v>
      </c>
      <c r="B14" s="326"/>
      <c r="C14" s="327" t="s">
        <v>314</v>
      </c>
      <c r="D14" s="230">
        <f t="shared" si="0"/>
        <v>26542</v>
      </c>
      <c r="E14" s="235"/>
      <c r="F14" s="236">
        <f>F15+F48+F152</f>
        <v>8506</v>
      </c>
      <c r="G14" s="236">
        <f t="shared" ref="G14:L14" si="3">G15+G48+G152</f>
        <v>7800</v>
      </c>
      <c r="H14" s="236">
        <f t="shared" si="3"/>
        <v>6120</v>
      </c>
      <c r="I14" s="236">
        <f t="shared" si="3"/>
        <v>4116</v>
      </c>
      <c r="J14" s="235">
        <f>J15+J48+J152</f>
        <v>21800</v>
      </c>
      <c r="K14" s="235">
        <f t="shared" si="3"/>
        <v>21800</v>
      </c>
      <c r="L14" s="235">
        <f t="shared" si="3"/>
        <v>21800</v>
      </c>
    </row>
    <row r="15" spans="1:12" s="229" customFormat="1" ht="33.75" customHeight="1" x14ac:dyDescent="0.25">
      <c r="A15" s="869" t="s">
        <v>673</v>
      </c>
      <c r="B15" s="870"/>
      <c r="C15" s="327" t="s">
        <v>315</v>
      </c>
      <c r="D15" s="230">
        <f t="shared" si="0"/>
        <v>20922.36</v>
      </c>
      <c r="E15" s="237"/>
      <c r="F15" s="238">
        <f>F16+F33+F40</f>
        <v>6663.9999999999991</v>
      </c>
      <c r="G15" s="238">
        <f>G16+G33+G40</f>
        <v>5403</v>
      </c>
      <c r="H15" s="238">
        <f>H16+H33+H40</f>
        <v>5237</v>
      </c>
      <c r="I15" s="238">
        <f>I16+I33+I40</f>
        <v>3618.3599999999997</v>
      </c>
      <c r="J15" s="237">
        <v>20400</v>
      </c>
      <c r="K15" s="237">
        <v>20400</v>
      </c>
      <c r="L15" s="246">
        <v>20400</v>
      </c>
    </row>
    <row r="16" spans="1:12" s="229" customFormat="1" ht="29.25" customHeight="1" x14ac:dyDescent="0.25">
      <c r="A16" s="869" t="s">
        <v>305</v>
      </c>
      <c r="B16" s="870"/>
      <c r="C16" s="327" t="s">
        <v>192</v>
      </c>
      <c r="D16" s="230">
        <f t="shared" si="0"/>
        <v>20445.86</v>
      </c>
      <c r="E16" s="237"/>
      <c r="F16" s="238">
        <f>SUM(F17:F32)</f>
        <v>6531.4999999999991</v>
      </c>
      <c r="G16" s="238">
        <f>SUM(G17:G32)</f>
        <v>5272</v>
      </c>
      <c r="H16" s="238">
        <f>SUM(H17:H32)</f>
        <v>5121</v>
      </c>
      <c r="I16" s="238">
        <f>SUM(I17:I32)</f>
        <v>3521.3599999999997</v>
      </c>
      <c r="J16" s="237">
        <v>0</v>
      </c>
      <c r="K16" s="237">
        <v>0</v>
      </c>
      <c r="L16" s="246">
        <v>0</v>
      </c>
    </row>
    <row r="17" spans="1:12" s="229" customFormat="1" ht="15" customHeight="1" x14ac:dyDescent="0.25">
      <c r="A17" s="328"/>
      <c r="B17" s="329" t="s">
        <v>193</v>
      </c>
      <c r="C17" s="330" t="s">
        <v>194</v>
      </c>
      <c r="D17" s="230">
        <f t="shared" si="0"/>
        <v>11492.36</v>
      </c>
      <c r="E17" s="237"/>
      <c r="F17" s="237">
        <v>3922</v>
      </c>
      <c r="G17" s="237">
        <v>2991</v>
      </c>
      <c r="H17" s="237">
        <v>3129</v>
      </c>
      <c r="I17" s="239">
        <v>1450.36</v>
      </c>
      <c r="J17" s="240">
        <v>0</v>
      </c>
      <c r="K17" s="241">
        <v>0</v>
      </c>
      <c r="L17" s="242">
        <v>0</v>
      </c>
    </row>
    <row r="18" spans="1:12" s="243" customFormat="1" ht="15" customHeight="1" x14ac:dyDescent="0.25">
      <c r="A18" s="331"/>
      <c r="B18" s="329" t="s">
        <v>195</v>
      </c>
      <c r="C18" s="330" t="s">
        <v>196</v>
      </c>
      <c r="D18" s="230">
        <f t="shared" si="0"/>
        <v>0</v>
      </c>
      <c r="E18" s="237"/>
      <c r="F18" s="237"/>
      <c r="G18" s="237"/>
      <c r="H18" s="237"/>
      <c r="I18" s="239"/>
      <c r="J18" s="240"/>
      <c r="K18" s="241"/>
      <c r="L18" s="242"/>
    </row>
    <row r="19" spans="1:12" s="243" customFormat="1" ht="15" customHeight="1" x14ac:dyDescent="0.25">
      <c r="A19" s="331"/>
      <c r="B19" s="329" t="s">
        <v>264</v>
      </c>
      <c r="C19" s="330" t="s">
        <v>265</v>
      </c>
      <c r="D19" s="230">
        <f t="shared" si="0"/>
        <v>0</v>
      </c>
      <c r="E19" s="237"/>
      <c r="F19" s="237"/>
      <c r="G19" s="237"/>
      <c r="H19" s="237"/>
      <c r="I19" s="239"/>
      <c r="J19" s="240"/>
      <c r="K19" s="241"/>
      <c r="L19" s="242"/>
    </row>
    <row r="20" spans="1:12" s="229" customFormat="1" ht="15" customHeight="1" x14ac:dyDescent="0.25">
      <c r="A20" s="328"/>
      <c r="B20" s="329" t="s">
        <v>266</v>
      </c>
      <c r="C20" s="330" t="s">
        <v>267</v>
      </c>
      <c r="D20" s="230">
        <f t="shared" si="0"/>
        <v>5767.4</v>
      </c>
      <c r="E20" s="237"/>
      <c r="F20" s="244">
        <v>1694.4</v>
      </c>
      <c r="G20" s="244">
        <v>1470</v>
      </c>
      <c r="H20" s="244">
        <v>1200</v>
      </c>
      <c r="I20" s="245">
        <v>1403</v>
      </c>
      <c r="J20" s="240">
        <v>0</v>
      </c>
      <c r="K20" s="241">
        <v>0</v>
      </c>
      <c r="L20" s="242">
        <v>0</v>
      </c>
    </row>
    <row r="21" spans="1:12" s="229" customFormat="1" ht="15" customHeight="1" x14ac:dyDescent="0.25">
      <c r="A21" s="328"/>
      <c r="B21" s="329" t="s">
        <v>268</v>
      </c>
      <c r="C21" s="330" t="s">
        <v>269</v>
      </c>
      <c r="D21" s="230">
        <f t="shared" si="0"/>
        <v>1189.5</v>
      </c>
      <c r="E21" s="237"/>
      <c r="F21" s="244">
        <v>389.5</v>
      </c>
      <c r="G21" s="244">
        <v>299</v>
      </c>
      <c r="H21" s="244">
        <v>290</v>
      </c>
      <c r="I21" s="245">
        <v>211</v>
      </c>
      <c r="J21" s="240">
        <v>0</v>
      </c>
      <c r="K21" s="241">
        <v>0</v>
      </c>
      <c r="L21" s="242">
        <v>0</v>
      </c>
    </row>
    <row r="22" spans="1:12" s="229" customFormat="1" ht="15" customHeight="1" x14ac:dyDescent="0.25">
      <c r="A22" s="328"/>
      <c r="B22" s="329" t="s">
        <v>270</v>
      </c>
      <c r="C22" s="330" t="s">
        <v>271</v>
      </c>
      <c r="D22" s="230">
        <f t="shared" si="0"/>
        <v>0</v>
      </c>
      <c r="E22" s="237"/>
      <c r="F22" s="237"/>
      <c r="G22" s="237"/>
      <c r="H22" s="237"/>
      <c r="I22" s="239"/>
      <c r="J22" s="240"/>
      <c r="K22" s="241"/>
      <c r="L22" s="242"/>
    </row>
    <row r="23" spans="1:12" s="229" customFormat="1" ht="15" customHeight="1" x14ac:dyDescent="0.25">
      <c r="A23" s="328"/>
      <c r="B23" s="329" t="s">
        <v>272</v>
      </c>
      <c r="C23" s="330" t="s">
        <v>273</v>
      </c>
      <c r="D23" s="230">
        <f t="shared" si="0"/>
        <v>0</v>
      </c>
      <c r="E23" s="237"/>
      <c r="F23" s="244">
        <v>0</v>
      </c>
      <c r="G23" s="244">
        <v>0</v>
      </c>
      <c r="H23" s="244">
        <v>0</v>
      </c>
      <c r="I23" s="245">
        <v>0</v>
      </c>
      <c r="J23" s="240">
        <v>0</v>
      </c>
      <c r="K23" s="241">
        <v>0</v>
      </c>
      <c r="L23" s="242">
        <v>0</v>
      </c>
    </row>
    <row r="24" spans="1:12" s="229" customFormat="1" ht="15" customHeight="1" x14ac:dyDescent="0.25">
      <c r="A24" s="328"/>
      <c r="B24" s="329" t="s">
        <v>298</v>
      </c>
      <c r="C24" s="330" t="s">
        <v>299</v>
      </c>
      <c r="D24" s="230">
        <f t="shared" si="0"/>
        <v>0</v>
      </c>
      <c r="E24" s="237"/>
      <c r="F24" s="237"/>
      <c r="G24" s="237"/>
      <c r="H24" s="237"/>
      <c r="I24" s="239"/>
      <c r="J24" s="240"/>
      <c r="K24" s="241"/>
      <c r="L24" s="242"/>
    </row>
    <row r="25" spans="1:12" s="229" customFormat="1" ht="15" customHeight="1" x14ac:dyDescent="0.25">
      <c r="A25" s="328"/>
      <c r="B25" s="329" t="s">
        <v>300</v>
      </c>
      <c r="C25" s="330" t="s">
        <v>301</v>
      </c>
      <c r="D25" s="230">
        <f t="shared" si="0"/>
        <v>586</v>
      </c>
      <c r="E25" s="237"/>
      <c r="F25" s="237">
        <v>161</v>
      </c>
      <c r="G25" s="237">
        <v>150</v>
      </c>
      <c r="H25" s="237">
        <v>150</v>
      </c>
      <c r="I25" s="239">
        <v>125</v>
      </c>
      <c r="J25" s="240">
        <v>0</v>
      </c>
      <c r="K25" s="241">
        <v>0</v>
      </c>
      <c r="L25" s="242">
        <v>0</v>
      </c>
    </row>
    <row r="26" spans="1:12" s="229" customFormat="1" ht="15" customHeight="1" x14ac:dyDescent="0.25">
      <c r="A26" s="328"/>
      <c r="B26" s="329" t="s">
        <v>302</v>
      </c>
      <c r="C26" s="330" t="s">
        <v>303</v>
      </c>
      <c r="D26" s="230">
        <f t="shared" si="0"/>
        <v>12</v>
      </c>
      <c r="E26" s="237"/>
      <c r="F26" s="237">
        <v>4</v>
      </c>
      <c r="G26" s="237">
        <v>3</v>
      </c>
      <c r="H26" s="237">
        <v>3</v>
      </c>
      <c r="I26" s="239">
        <v>2</v>
      </c>
      <c r="J26" s="240">
        <v>0</v>
      </c>
      <c r="K26" s="241">
        <v>0</v>
      </c>
      <c r="L26" s="242">
        <v>0</v>
      </c>
    </row>
    <row r="27" spans="1:12" s="229" customFormat="1" ht="15" customHeight="1" x14ac:dyDescent="0.2">
      <c r="A27" s="332"/>
      <c r="B27" s="333" t="s">
        <v>614</v>
      </c>
      <c r="C27" s="330" t="s">
        <v>615</v>
      </c>
      <c r="D27" s="230">
        <f t="shared" si="0"/>
        <v>0</v>
      </c>
      <c r="E27" s="237"/>
      <c r="F27" s="237"/>
      <c r="G27" s="237"/>
      <c r="H27" s="237"/>
      <c r="I27" s="239"/>
      <c r="J27" s="240"/>
      <c r="K27" s="241"/>
      <c r="L27" s="242"/>
    </row>
    <row r="28" spans="1:12" s="229" customFormat="1" ht="15" customHeight="1" x14ac:dyDescent="0.2">
      <c r="A28" s="332"/>
      <c r="B28" s="333" t="s">
        <v>616</v>
      </c>
      <c r="C28" s="330" t="s">
        <v>186</v>
      </c>
      <c r="D28" s="230">
        <f t="shared" si="0"/>
        <v>0</v>
      </c>
      <c r="E28" s="237"/>
      <c r="F28" s="237"/>
      <c r="G28" s="237"/>
      <c r="H28" s="237"/>
      <c r="I28" s="239"/>
      <c r="J28" s="240"/>
      <c r="K28" s="241"/>
      <c r="L28" s="242"/>
    </row>
    <row r="29" spans="1:12" s="229" customFormat="1" ht="15" customHeight="1" x14ac:dyDescent="0.2">
      <c r="A29" s="332"/>
      <c r="B29" s="333" t="s">
        <v>121</v>
      </c>
      <c r="C29" s="330" t="s">
        <v>122</v>
      </c>
      <c r="D29" s="230">
        <f t="shared" si="0"/>
        <v>0</v>
      </c>
      <c r="E29" s="237"/>
      <c r="F29" s="237"/>
      <c r="G29" s="237"/>
      <c r="H29" s="237"/>
      <c r="I29" s="239"/>
      <c r="J29" s="240"/>
      <c r="K29" s="241"/>
      <c r="L29" s="242"/>
    </row>
    <row r="30" spans="1:12" s="229" customFormat="1" ht="15" customHeight="1" x14ac:dyDescent="0.2">
      <c r="A30" s="332"/>
      <c r="B30" s="333" t="s">
        <v>822</v>
      </c>
      <c r="C30" s="330" t="s">
        <v>821</v>
      </c>
      <c r="D30" s="230">
        <f t="shared" si="0"/>
        <v>670.7</v>
      </c>
      <c r="E30" s="237"/>
      <c r="F30" s="237">
        <v>170.7</v>
      </c>
      <c r="G30" s="237">
        <v>173</v>
      </c>
      <c r="H30" s="237">
        <v>162</v>
      </c>
      <c r="I30" s="239">
        <v>165</v>
      </c>
      <c r="J30" s="240">
        <v>0</v>
      </c>
      <c r="K30" s="241">
        <v>0</v>
      </c>
      <c r="L30" s="242">
        <v>0</v>
      </c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229" customFormat="1" ht="15" customHeight="1" x14ac:dyDescent="0.2">
      <c r="A32" s="332"/>
      <c r="B32" s="329" t="s">
        <v>124</v>
      </c>
      <c r="C32" s="330" t="s">
        <v>125</v>
      </c>
      <c r="D32" s="230">
        <f t="shared" si="0"/>
        <v>727.9</v>
      </c>
      <c r="E32" s="237"/>
      <c r="F32" s="237">
        <v>189.9</v>
      </c>
      <c r="G32" s="237">
        <v>186</v>
      </c>
      <c r="H32" s="237">
        <v>187</v>
      </c>
      <c r="I32" s="239">
        <v>165</v>
      </c>
      <c r="J32" s="240">
        <v>0</v>
      </c>
      <c r="K32" s="241">
        <v>0</v>
      </c>
      <c r="L32" s="242">
        <v>0</v>
      </c>
    </row>
    <row r="33" spans="1:12" s="229" customFormat="1" ht="17.25" customHeight="1" x14ac:dyDescent="0.25">
      <c r="A33" s="332" t="s">
        <v>156</v>
      </c>
      <c r="B33" s="329"/>
      <c r="C33" s="327" t="s">
        <v>126</v>
      </c>
      <c r="D33" s="230">
        <f t="shared" si="0"/>
        <v>0</v>
      </c>
      <c r="E33" s="237"/>
      <c r="F33" s="136">
        <f t="shared" ref="F33:L33" si="4">SUM(F34:F39)</f>
        <v>0</v>
      </c>
      <c r="G33" s="136">
        <f t="shared" si="4"/>
        <v>0</v>
      </c>
      <c r="H33" s="136">
        <f t="shared" si="4"/>
        <v>0</v>
      </c>
      <c r="I33" s="136">
        <f t="shared" si="4"/>
        <v>0</v>
      </c>
      <c r="J33" s="135">
        <f t="shared" si="4"/>
        <v>0</v>
      </c>
      <c r="K33" s="135">
        <f t="shared" si="4"/>
        <v>0</v>
      </c>
      <c r="L33" s="140">
        <f t="shared" si="4"/>
        <v>0</v>
      </c>
    </row>
    <row r="34" spans="1:12" s="229" customFormat="1" ht="15" customHeight="1" x14ac:dyDescent="0.2">
      <c r="A34" s="332"/>
      <c r="B34" s="329" t="s">
        <v>14</v>
      </c>
      <c r="C34" s="330" t="s">
        <v>127</v>
      </c>
      <c r="D34" s="230">
        <f t="shared" si="0"/>
        <v>0</v>
      </c>
      <c r="E34" s="237"/>
      <c r="F34" s="237"/>
      <c r="G34" s="237"/>
      <c r="H34" s="237"/>
      <c r="I34" s="239"/>
      <c r="J34" s="240"/>
      <c r="K34" s="241"/>
      <c r="L34" s="242"/>
    </row>
    <row r="35" spans="1:12" s="229" customFormat="1" ht="15" customHeight="1" x14ac:dyDescent="0.2">
      <c r="A35" s="332"/>
      <c r="B35" s="329" t="s">
        <v>820</v>
      </c>
      <c r="C35" s="330" t="s">
        <v>515</v>
      </c>
      <c r="D35" s="230">
        <f t="shared" si="0"/>
        <v>0</v>
      </c>
      <c r="E35" s="237"/>
      <c r="F35" s="237">
        <v>0</v>
      </c>
      <c r="G35" s="237">
        <v>0</v>
      </c>
      <c r="H35" s="237">
        <v>0</v>
      </c>
      <c r="I35" s="239">
        <v>0</v>
      </c>
      <c r="J35" s="240">
        <v>0</v>
      </c>
      <c r="K35" s="241">
        <v>0</v>
      </c>
      <c r="L35" s="242">
        <v>0</v>
      </c>
    </row>
    <row r="36" spans="1:12" s="229" customFormat="1" ht="15" customHeight="1" x14ac:dyDescent="0.2">
      <c r="A36" s="332"/>
      <c r="B36" s="329" t="s">
        <v>516</v>
      </c>
      <c r="C36" s="330" t="s">
        <v>517</v>
      </c>
      <c r="D36" s="230">
        <f t="shared" si="0"/>
        <v>0</v>
      </c>
      <c r="E36" s="237"/>
      <c r="F36" s="237"/>
      <c r="G36" s="237"/>
      <c r="H36" s="237"/>
      <c r="I36" s="239"/>
      <c r="J36" s="240"/>
      <c r="K36" s="241"/>
      <c r="L36" s="242"/>
    </row>
    <row r="37" spans="1:12" s="229" customFormat="1" ht="15" customHeight="1" x14ac:dyDescent="0.2">
      <c r="A37" s="332"/>
      <c r="B37" s="329" t="s">
        <v>518</v>
      </c>
      <c r="C37" s="330" t="s">
        <v>519</v>
      </c>
      <c r="D37" s="230">
        <f t="shared" si="0"/>
        <v>0</v>
      </c>
      <c r="E37" s="237"/>
      <c r="F37" s="237"/>
      <c r="G37" s="237"/>
      <c r="H37" s="237"/>
      <c r="I37" s="239"/>
      <c r="J37" s="240"/>
      <c r="K37" s="241"/>
      <c r="L37" s="242"/>
    </row>
    <row r="38" spans="1:12" s="229" customFormat="1" ht="15" customHeight="1" x14ac:dyDescent="0.2">
      <c r="A38" s="332"/>
      <c r="B38" s="334" t="s">
        <v>812</v>
      </c>
      <c r="C38" s="335" t="s">
        <v>811</v>
      </c>
      <c r="D38" s="230">
        <f t="shared" si="0"/>
        <v>0</v>
      </c>
      <c r="E38" s="237"/>
      <c r="F38" s="237">
        <v>0</v>
      </c>
      <c r="G38" s="237">
        <v>0</v>
      </c>
      <c r="H38" s="237">
        <v>0</v>
      </c>
      <c r="I38" s="239">
        <v>0</v>
      </c>
      <c r="J38" s="240">
        <v>0</v>
      </c>
      <c r="K38" s="241">
        <v>0</v>
      </c>
      <c r="L38" s="242">
        <v>0</v>
      </c>
    </row>
    <row r="39" spans="1:12" s="229" customFormat="1" ht="15" customHeight="1" x14ac:dyDescent="0.25">
      <c r="A39" s="328"/>
      <c r="B39" s="329" t="s">
        <v>772</v>
      </c>
      <c r="C39" s="330" t="s">
        <v>773</v>
      </c>
      <c r="D39" s="230">
        <f t="shared" si="0"/>
        <v>0</v>
      </c>
      <c r="E39" s="237"/>
      <c r="F39" s="237"/>
      <c r="G39" s="237"/>
      <c r="H39" s="237"/>
      <c r="I39" s="239"/>
      <c r="J39" s="240"/>
      <c r="K39" s="241"/>
      <c r="L39" s="242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476.5</v>
      </c>
      <c r="E40" s="110"/>
      <c r="F40" s="115">
        <f>F41+F42+F43+F44+F45+F46+F47</f>
        <v>132.5</v>
      </c>
      <c r="G40" s="115">
        <f t="shared" ref="G40:L40" si="5">G41+G42+G43+G44+G45+G46+G47</f>
        <v>131</v>
      </c>
      <c r="H40" s="115">
        <f t="shared" si="5"/>
        <v>116</v>
      </c>
      <c r="I40" s="115">
        <f t="shared" si="5"/>
        <v>97</v>
      </c>
      <c r="J40" s="110">
        <f t="shared" si="5"/>
        <v>0</v>
      </c>
      <c r="K40" s="110">
        <f t="shared" si="5"/>
        <v>0</v>
      </c>
      <c r="L40" s="111">
        <f t="shared" si="5"/>
        <v>0</v>
      </c>
    </row>
    <row r="41" spans="1:12" s="229" customFormat="1" ht="15.6" customHeight="1" x14ac:dyDescent="0.2">
      <c r="A41" s="332"/>
      <c r="B41" s="333" t="s">
        <v>579</v>
      </c>
      <c r="C41" s="330" t="s">
        <v>580</v>
      </c>
      <c r="D41" s="230">
        <f t="shared" si="0"/>
        <v>11</v>
      </c>
      <c r="E41" s="237"/>
      <c r="F41" s="237">
        <v>3</v>
      </c>
      <c r="G41" s="237">
        <v>3</v>
      </c>
      <c r="H41" s="237">
        <v>3</v>
      </c>
      <c r="I41" s="239">
        <v>2</v>
      </c>
      <c r="J41" s="240">
        <v>0</v>
      </c>
      <c r="K41" s="241">
        <v>0</v>
      </c>
      <c r="L41" s="242">
        <v>0</v>
      </c>
    </row>
    <row r="42" spans="1:12" s="229" customFormat="1" ht="15.6" customHeight="1" x14ac:dyDescent="0.2">
      <c r="A42" s="332"/>
      <c r="B42" s="333" t="s">
        <v>581</v>
      </c>
      <c r="C42" s="330" t="s">
        <v>582</v>
      </c>
      <c r="D42" s="230">
        <f t="shared" si="0"/>
        <v>0</v>
      </c>
      <c r="E42" s="237"/>
      <c r="F42" s="237">
        <v>0</v>
      </c>
      <c r="G42" s="237">
        <v>0</v>
      </c>
      <c r="H42" s="237">
        <v>0</v>
      </c>
      <c r="I42" s="239">
        <v>0</v>
      </c>
      <c r="J42" s="240">
        <v>0</v>
      </c>
      <c r="K42" s="241">
        <v>0</v>
      </c>
      <c r="L42" s="242">
        <v>0</v>
      </c>
    </row>
    <row r="43" spans="1:12" s="229" customFormat="1" ht="15.6" customHeight="1" x14ac:dyDescent="0.2">
      <c r="A43" s="332"/>
      <c r="B43" s="333" t="s">
        <v>583</v>
      </c>
      <c r="C43" s="330" t="s">
        <v>488</v>
      </c>
      <c r="D43" s="230">
        <f t="shared" si="0"/>
        <v>0</v>
      </c>
      <c r="E43" s="237"/>
      <c r="F43" s="237">
        <v>0</v>
      </c>
      <c r="G43" s="237">
        <v>0</v>
      </c>
      <c r="H43" s="237">
        <v>0</v>
      </c>
      <c r="I43" s="239">
        <v>0</v>
      </c>
      <c r="J43" s="240">
        <v>0</v>
      </c>
      <c r="K43" s="241">
        <v>0</v>
      </c>
      <c r="L43" s="242">
        <v>0</v>
      </c>
    </row>
    <row r="44" spans="1:12" s="229" customFormat="1" ht="15.6" customHeight="1" x14ac:dyDescent="0.2">
      <c r="A44" s="332"/>
      <c r="B44" s="338" t="s">
        <v>489</v>
      </c>
      <c r="C44" s="330" t="s">
        <v>657</v>
      </c>
      <c r="D44" s="230">
        <f t="shared" si="0"/>
        <v>0</v>
      </c>
      <c r="E44" s="237"/>
      <c r="F44" s="237">
        <v>0</v>
      </c>
      <c r="G44" s="237">
        <v>0</v>
      </c>
      <c r="H44" s="237">
        <v>0</v>
      </c>
      <c r="I44" s="239">
        <v>0</v>
      </c>
      <c r="J44" s="240">
        <v>0</v>
      </c>
      <c r="K44" s="241">
        <v>0</v>
      </c>
      <c r="L44" s="242">
        <v>0</v>
      </c>
    </row>
    <row r="45" spans="1:12" s="229" customFormat="1" ht="15.6" customHeight="1" x14ac:dyDescent="0.2">
      <c r="A45" s="332"/>
      <c r="B45" s="338" t="s">
        <v>180</v>
      </c>
      <c r="C45" s="330" t="s">
        <v>635</v>
      </c>
      <c r="D45" s="230">
        <f t="shared" si="0"/>
        <v>0</v>
      </c>
      <c r="E45" s="237"/>
      <c r="F45" s="237"/>
      <c r="G45" s="237"/>
      <c r="H45" s="237"/>
      <c r="I45" s="239"/>
      <c r="J45" s="240"/>
      <c r="K45" s="241"/>
      <c r="L45" s="242"/>
    </row>
    <row r="46" spans="1:12" s="229" customFormat="1" ht="15.6" customHeight="1" x14ac:dyDescent="0.2">
      <c r="A46" s="332"/>
      <c r="B46" s="333" t="s">
        <v>636</v>
      </c>
      <c r="C46" s="330" t="s">
        <v>637</v>
      </c>
      <c r="D46" s="230">
        <f t="shared" si="0"/>
        <v>0</v>
      </c>
      <c r="E46" s="237"/>
      <c r="F46" s="237">
        <v>0</v>
      </c>
      <c r="G46" s="237">
        <v>0</v>
      </c>
      <c r="H46" s="237">
        <v>0</v>
      </c>
      <c r="I46" s="239">
        <v>0</v>
      </c>
      <c r="J46" s="240">
        <v>0</v>
      </c>
      <c r="K46" s="241">
        <v>0</v>
      </c>
      <c r="L46" s="242">
        <v>0</v>
      </c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465.5</v>
      </c>
      <c r="E47" s="110"/>
      <c r="F47" s="110">
        <v>129.5</v>
      </c>
      <c r="G47" s="110">
        <v>128</v>
      </c>
      <c r="H47" s="110">
        <v>113</v>
      </c>
      <c r="I47" s="128">
        <v>95</v>
      </c>
      <c r="J47" s="112">
        <v>0</v>
      </c>
      <c r="K47" s="129">
        <v>0</v>
      </c>
      <c r="L47" s="113">
        <v>0</v>
      </c>
    </row>
    <row r="48" spans="1:12" s="229" customFormat="1" ht="39" customHeight="1" x14ac:dyDescent="0.25">
      <c r="A48" s="873" t="s">
        <v>733</v>
      </c>
      <c r="B48" s="874"/>
      <c r="C48" s="327" t="s">
        <v>37</v>
      </c>
      <c r="D48" s="230">
        <f t="shared" si="0"/>
        <v>5459.64</v>
      </c>
      <c r="E48" s="237"/>
      <c r="F48" s="238">
        <f>F49+F60+F61+F64+F69+F73+F76+F78+F79+F80+F81+F94+F95</f>
        <v>1802</v>
      </c>
      <c r="G48" s="238">
        <f>G49+G60+G61+G64+G69+G73+G76+G78+G79+G80+G81+G94+G95</f>
        <v>2357</v>
      </c>
      <c r="H48" s="238">
        <f>H49+H60+H61+H64+H69+H73+H76+H78+H79+H80+H81+H94+H95</f>
        <v>843</v>
      </c>
      <c r="I48" s="238">
        <f>I49+I60+I61+I64+I69+I73+I76+I78+I79+I80+I81+I94+I95</f>
        <v>457.63999999999993</v>
      </c>
      <c r="J48" s="237">
        <v>1370</v>
      </c>
      <c r="K48" s="237">
        <v>1370</v>
      </c>
      <c r="L48" s="246">
        <v>1370</v>
      </c>
    </row>
    <row r="49" spans="1:12" s="229" customFormat="1" ht="14.25" customHeight="1" x14ac:dyDescent="0.25">
      <c r="A49" s="340" t="s">
        <v>38</v>
      </c>
      <c r="B49" s="329"/>
      <c r="C49" s="327" t="s">
        <v>39</v>
      </c>
      <c r="D49" s="230">
        <f t="shared" si="0"/>
        <v>1267.08</v>
      </c>
      <c r="E49" s="237"/>
      <c r="F49" s="238">
        <f t="shared" ref="F49:L49" si="6">SUM(F50:F59)</f>
        <v>540</v>
      </c>
      <c r="G49" s="238">
        <f t="shared" si="6"/>
        <v>609.5</v>
      </c>
      <c r="H49" s="238">
        <f t="shared" si="6"/>
        <v>136</v>
      </c>
      <c r="I49" s="238">
        <f t="shared" si="6"/>
        <v>-18.420000000000002</v>
      </c>
      <c r="J49" s="237">
        <f t="shared" si="6"/>
        <v>0</v>
      </c>
      <c r="K49" s="237">
        <f t="shared" si="6"/>
        <v>0</v>
      </c>
      <c r="L49" s="246">
        <f t="shared" si="6"/>
        <v>0</v>
      </c>
    </row>
    <row r="50" spans="1:12" s="229" customFormat="1" ht="15" customHeight="1" x14ac:dyDescent="0.2">
      <c r="A50" s="332"/>
      <c r="B50" s="333" t="s">
        <v>40</v>
      </c>
      <c r="C50" s="330" t="s">
        <v>41</v>
      </c>
      <c r="D50" s="230">
        <f t="shared" si="0"/>
        <v>35</v>
      </c>
      <c r="E50" s="237"/>
      <c r="F50" s="237">
        <v>15</v>
      </c>
      <c r="G50" s="237">
        <v>15</v>
      </c>
      <c r="H50" s="237">
        <v>5</v>
      </c>
      <c r="I50" s="239">
        <v>0</v>
      </c>
      <c r="J50" s="240">
        <v>0</v>
      </c>
      <c r="K50" s="241">
        <v>0</v>
      </c>
      <c r="L50" s="242">
        <v>0</v>
      </c>
    </row>
    <row r="51" spans="1:12" s="229" customFormat="1" ht="15" customHeight="1" x14ac:dyDescent="0.2">
      <c r="A51" s="332"/>
      <c r="B51" s="333" t="s">
        <v>42</v>
      </c>
      <c r="C51" s="330" t="s">
        <v>43</v>
      </c>
      <c r="D51" s="230">
        <f t="shared" si="0"/>
        <v>160</v>
      </c>
      <c r="E51" s="237"/>
      <c r="F51" s="237">
        <v>30</v>
      </c>
      <c r="G51" s="237">
        <v>110</v>
      </c>
      <c r="H51" s="237">
        <v>35</v>
      </c>
      <c r="I51" s="239">
        <v>-15</v>
      </c>
      <c r="J51" s="240">
        <v>0</v>
      </c>
      <c r="K51" s="241">
        <v>0</v>
      </c>
      <c r="L51" s="242">
        <v>0</v>
      </c>
    </row>
    <row r="52" spans="1:12" s="229" customFormat="1" ht="15" customHeight="1" x14ac:dyDescent="0.2">
      <c r="A52" s="332"/>
      <c r="B52" s="333" t="s">
        <v>546</v>
      </c>
      <c r="C52" s="330" t="s">
        <v>547</v>
      </c>
      <c r="D52" s="230">
        <f t="shared" si="0"/>
        <v>481.67</v>
      </c>
      <c r="E52" s="237"/>
      <c r="F52" s="237">
        <v>250</v>
      </c>
      <c r="G52" s="237">
        <v>146</v>
      </c>
      <c r="H52" s="237">
        <v>95.51</v>
      </c>
      <c r="I52" s="239">
        <v>-9.84</v>
      </c>
      <c r="J52" s="240">
        <v>0</v>
      </c>
      <c r="K52" s="241">
        <v>0</v>
      </c>
      <c r="L52" s="242">
        <v>0</v>
      </c>
    </row>
    <row r="53" spans="1:12" s="229" customFormat="1" ht="15" customHeight="1" x14ac:dyDescent="0.2">
      <c r="A53" s="332"/>
      <c r="B53" s="333" t="s">
        <v>548</v>
      </c>
      <c r="C53" s="330" t="s">
        <v>591</v>
      </c>
      <c r="D53" s="230">
        <f t="shared" si="0"/>
        <v>54.86</v>
      </c>
      <c r="E53" s="237"/>
      <c r="F53" s="237">
        <v>35</v>
      </c>
      <c r="G53" s="237">
        <v>6.9</v>
      </c>
      <c r="H53" s="237">
        <v>-5.04</v>
      </c>
      <c r="I53" s="239">
        <v>18</v>
      </c>
      <c r="J53" s="240">
        <v>0</v>
      </c>
      <c r="K53" s="241">
        <v>0</v>
      </c>
      <c r="L53" s="242">
        <v>0</v>
      </c>
    </row>
    <row r="54" spans="1:12" s="229" customFormat="1" ht="15" customHeight="1" x14ac:dyDescent="0.2">
      <c r="A54" s="332"/>
      <c r="B54" s="333" t="s">
        <v>592</v>
      </c>
      <c r="C54" s="330" t="s">
        <v>593</v>
      </c>
      <c r="D54" s="230">
        <f t="shared" si="0"/>
        <v>11</v>
      </c>
      <c r="E54" s="237"/>
      <c r="F54" s="237">
        <v>5</v>
      </c>
      <c r="G54" s="237">
        <v>5</v>
      </c>
      <c r="H54" s="237">
        <v>1</v>
      </c>
      <c r="I54" s="239">
        <v>0</v>
      </c>
      <c r="J54" s="240">
        <v>0</v>
      </c>
      <c r="K54" s="241">
        <v>0</v>
      </c>
      <c r="L54" s="242">
        <v>0</v>
      </c>
    </row>
    <row r="55" spans="1:12" s="229" customFormat="1" ht="15" customHeight="1" x14ac:dyDescent="0.2">
      <c r="A55" s="332"/>
      <c r="B55" s="333" t="s">
        <v>594</v>
      </c>
      <c r="C55" s="330" t="s">
        <v>595</v>
      </c>
      <c r="D55" s="230">
        <f t="shared" si="0"/>
        <v>8</v>
      </c>
      <c r="E55" s="237"/>
      <c r="F55" s="237">
        <v>5</v>
      </c>
      <c r="G55" s="237">
        <v>0</v>
      </c>
      <c r="H55" s="237">
        <v>0</v>
      </c>
      <c r="I55" s="239">
        <v>3</v>
      </c>
      <c r="J55" s="240">
        <v>0</v>
      </c>
      <c r="K55" s="241">
        <v>0</v>
      </c>
      <c r="L55" s="242">
        <v>0</v>
      </c>
    </row>
    <row r="56" spans="1:12" s="229" customFormat="1" ht="15" customHeight="1" x14ac:dyDescent="0.2">
      <c r="A56" s="332"/>
      <c r="B56" s="333" t="s">
        <v>596</v>
      </c>
      <c r="C56" s="330" t="s">
        <v>597</v>
      </c>
      <c r="D56" s="230">
        <f t="shared" si="0"/>
        <v>0</v>
      </c>
      <c r="E56" s="237"/>
      <c r="F56" s="237"/>
      <c r="G56" s="237"/>
      <c r="H56" s="237"/>
      <c r="I56" s="239"/>
      <c r="J56" s="240"/>
      <c r="K56" s="241"/>
      <c r="L56" s="242"/>
    </row>
    <row r="57" spans="1:12" s="229" customFormat="1" ht="15" customHeight="1" x14ac:dyDescent="0.2">
      <c r="A57" s="332"/>
      <c r="B57" s="333" t="s">
        <v>598</v>
      </c>
      <c r="C57" s="330" t="s">
        <v>599</v>
      </c>
      <c r="D57" s="230">
        <f t="shared" si="0"/>
        <v>36.93</v>
      </c>
      <c r="E57" s="237"/>
      <c r="F57" s="237">
        <v>15</v>
      </c>
      <c r="G57" s="237">
        <v>3.98</v>
      </c>
      <c r="H57" s="237">
        <v>7.53</v>
      </c>
      <c r="I57" s="239">
        <v>10.42</v>
      </c>
      <c r="J57" s="240">
        <v>0</v>
      </c>
      <c r="K57" s="241">
        <v>0</v>
      </c>
      <c r="L57" s="242">
        <v>0</v>
      </c>
    </row>
    <row r="58" spans="1:12" s="229" customFormat="1" ht="15" customHeight="1" x14ac:dyDescent="0.2">
      <c r="A58" s="332"/>
      <c r="B58" s="341" t="s">
        <v>330</v>
      </c>
      <c r="C58" s="330" t="s">
        <v>600</v>
      </c>
      <c r="D58" s="230">
        <f t="shared" si="0"/>
        <v>122.62</v>
      </c>
      <c r="E58" s="237"/>
      <c r="F58" s="237">
        <v>30</v>
      </c>
      <c r="G58" s="237">
        <v>92.62</v>
      </c>
      <c r="H58" s="237">
        <v>-5</v>
      </c>
      <c r="I58" s="239">
        <v>5</v>
      </c>
      <c r="J58" s="240">
        <v>0</v>
      </c>
      <c r="K58" s="241">
        <v>0</v>
      </c>
      <c r="L58" s="242">
        <v>0</v>
      </c>
    </row>
    <row r="59" spans="1:12" s="229" customFormat="1" ht="15" customHeight="1" x14ac:dyDescent="0.2">
      <c r="A59" s="332"/>
      <c r="B59" s="333" t="s">
        <v>601</v>
      </c>
      <c r="C59" s="330" t="s">
        <v>602</v>
      </c>
      <c r="D59" s="230">
        <f t="shared" si="0"/>
        <v>357</v>
      </c>
      <c r="E59" s="237"/>
      <c r="F59" s="237">
        <v>155</v>
      </c>
      <c r="G59" s="237">
        <v>230</v>
      </c>
      <c r="H59" s="237">
        <v>2</v>
      </c>
      <c r="I59" s="239">
        <v>-30</v>
      </c>
      <c r="J59" s="240">
        <v>0</v>
      </c>
      <c r="K59" s="241">
        <v>0</v>
      </c>
      <c r="L59" s="242">
        <v>0</v>
      </c>
    </row>
    <row r="60" spans="1:12" s="229" customFormat="1" ht="15" customHeight="1" x14ac:dyDescent="0.25">
      <c r="A60" s="332" t="s">
        <v>603</v>
      </c>
      <c r="B60" s="329"/>
      <c r="C60" s="327" t="s">
        <v>604</v>
      </c>
      <c r="D60" s="230">
        <f t="shared" si="0"/>
        <v>126</v>
      </c>
      <c r="E60" s="237"/>
      <c r="F60" s="237">
        <v>24</v>
      </c>
      <c r="G60" s="237">
        <v>15</v>
      </c>
      <c r="H60" s="237">
        <v>63</v>
      </c>
      <c r="I60" s="239">
        <v>24</v>
      </c>
      <c r="J60" s="240">
        <v>0</v>
      </c>
      <c r="K60" s="241">
        <v>0</v>
      </c>
      <c r="L60" s="242">
        <v>0</v>
      </c>
    </row>
    <row r="61" spans="1:12" s="229" customFormat="1" ht="17.25" customHeight="1" x14ac:dyDescent="0.25">
      <c r="A61" s="332" t="s">
        <v>605</v>
      </c>
      <c r="B61" s="326"/>
      <c r="C61" s="327" t="s">
        <v>606</v>
      </c>
      <c r="D61" s="230">
        <f t="shared" si="0"/>
        <v>201.56</v>
      </c>
      <c r="E61" s="237"/>
      <c r="F61" s="238">
        <f t="shared" ref="F61:L61" si="7">F62</f>
        <v>62</v>
      </c>
      <c r="G61" s="238">
        <f t="shared" si="7"/>
        <v>42.5</v>
      </c>
      <c r="H61" s="238">
        <f t="shared" si="7"/>
        <v>45</v>
      </c>
      <c r="I61" s="238">
        <f t="shared" si="7"/>
        <v>52.06</v>
      </c>
      <c r="J61" s="237">
        <f t="shared" si="7"/>
        <v>0</v>
      </c>
      <c r="K61" s="237">
        <f t="shared" si="7"/>
        <v>0</v>
      </c>
      <c r="L61" s="246">
        <f t="shared" si="7"/>
        <v>0</v>
      </c>
    </row>
    <row r="62" spans="1:12" s="229" customFormat="1" ht="15" customHeight="1" x14ac:dyDescent="0.2">
      <c r="A62" s="332"/>
      <c r="B62" s="341" t="s">
        <v>607</v>
      </c>
      <c r="C62" s="330" t="s">
        <v>608</v>
      </c>
      <c r="D62" s="230">
        <f t="shared" si="0"/>
        <v>201.56</v>
      </c>
      <c r="E62" s="237"/>
      <c r="F62" s="237">
        <v>62</v>
      </c>
      <c r="G62" s="237">
        <v>42.5</v>
      </c>
      <c r="H62" s="237">
        <v>45</v>
      </c>
      <c r="I62" s="239">
        <v>52.06</v>
      </c>
      <c r="J62" s="240">
        <v>0</v>
      </c>
      <c r="K62" s="241">
        <v>0</v>
      </c>
      <c r="L62" s="242">
        <v>0</v>
      </c>
    </row>
    <row r="63" spans="1:12" s="229" customFormat="1" ht="15" customHeight="1" x14ac:dyDescent="0.2">
      <c r="A63" s="332"/>
      <c r="B63" s="341" t="s">
        <v>609</v>
      </c>
      <c r="C63" s="330" t="s">
        <v>610</v>
      </c>
      <c r="D63" s="230">
        <f t="shared" si="0"/>
        <v>0</v>
      </c>
      <c r="E63" s="237"/>
      <c r="F63" s="237"/>
      <c r="G63" s="237"/>
      <c r="H63" s="237"/>
      <c r="I63" s="239"/>
      <c r="J63" s="240"/>
      <c r="K63" s="241"/>
      <c r="L63" s="242"/>
    </row>
    <row r="64" spans="1:12" s="229" customFormat="1" ht="15" customHeight="1" x14ac:dyDescent="0.25">
      <c r="A64" s="332" t="s">
        <v>223</v>
      </c>
      <c r="B64" s="326"/>
      <c r="C64" s="327" t="s">
        <v>224</v>
      </c>
      <c r="D64" s="230">
        <f t="shared" si="0"/>
        <v>3556</v>
      </c>
      <c r="E64" s="237"/>
      <c r="F64" s="238">
        <f t="shared" ref="F64:L64" si="8">SUM(F65:F68)</f>
        <v>1005</v>
      </c>
      <c r="G64" s="238">
        <f t="shared" si="8"/>
        <v>1651</v>
      </c>
      <c r="H64" s="238">
        <f t="shared" si="8"/>
        <v>537</v>
      </c>
      <c r="I64" s="238">
        <f t="shared" si="8"/>
        <v>362.99999999999994</v>
      </c>
      <c r="J64" s="237">
        <f t="shared" si="8"/>
        <v>0</v>
      </c>
      <c r="K64" s="237">
        <f t="shared" si="8"/>
        <v>0</v>
      </c>
      <c r="L64" s="246">
        <f t="shared" si="8"/>
        <v>0</v>
      </c>
    </row>
    <row r="65" spans="1:12" s="229" customFormat="1" ht="15.6" customHeight="1" x14ac:dyDescent="0.2">
      <c r="A65" s="332"/>
      <c r="B65" s="333" t="s">
        <v>225</v>
      </c>
      <c r="C65" s="330" t="s">
        <v>226</v>
      </c>
      <c r="D65" s="230">
        <f t="shared" si="0"/>
        <v>1261.6500000000001</v>
      </c>
      <c r="E65" s="237"/>
      <c r="F65" s="237">
        <v>227</v>
      </c>
      <c r="G65" s="237">
        <v>573</v>
      </c>
      <c r="H65" s="237">
        <v>276</v>
      </c>
      <c r="I65" s="239">
        <v>185.65</v>
      </c>
      <c r="J65" s="240">
        <v>0</v>
      </c>
      <c r="K65" s="241">
        <v>0</v>
      </c>
      <c r="L65" s="242">
        <v>0</v>
      </c>
    </row>
    <row r="66" spans="1:12" s="229" customFormat="1" ht="15.6" customHeight="1" x14ac:dyDescent="0.2">
      <c r="A66" s="332"/>
      <c r="B66" s="333" t="s">
        <v>100</v>
      </c>
      <c r="C66" s="330" t="s">
        <v>101</v>
      </c>
      <c r="D66" s="230">
        <f t="shared" si="0"/>
        <v>1836</v>
      </c>
      <c r="E66" s="237"/>
      <c r="F66" s="237">
        <v>646</v>
      </c>
      <c r="G66" s="237">
        <v>872</v>
      </c>
      <c r="H66" s="237">
        <v>188</v>
      </c>
      <c r="I66" s="239">
        <v>130</v>
      </c>
      <c r="J66" s="240">
        <v>0</v>
      </c>
      <c r="K66" s="241">
        <v>0</v>
      </c>
      <c r="L66" s="242">
        <v>0</v>
      </c>
    </row>
    <row r="67" spans="1:12" s="229" customFormat="1" ht="15.6" customHeight="1" x14ac:dyDescent="0.2">
      <c r="A67" s="332"/>
      <c r="B67" s="333" t="s">
        <v>102</v>
      </c>
      <c r="C67" s="330" t="s">
        <v>103</v>
      </c>
      <c r="D67" s="230">
        <f t="shared" si="0"/>
        <v>310.33</v>
      </c>
      <c r="E67" s="237"/>
      <c r="F67" s="237">
        <v>72</v>
      </c>
      <c r="G67" s="237">
        <v>133</v>
      </c>
      <c r="H67" s="237">
        <v>63</v>
      </c>
      <c r="I67" s="239">
        <v>42.33</v>
      </c>
      <c r="J67" s="240">
        <v>0</v>
      </c>
      <c r="K67" s="241">
        <v>0</v>
      </c>
      <c r="L67" s="242">
        <v>0</v>
      </c>
    </row>
    <row r="68" spans="1:12" s="229" customFormat="1" ht="15.6" customHeight="1" x14ac:dyDescent="0.2">
      <c r="A68" s="332"/>
      <c r="B68" s="333" t="s">
        <v>104</v>
      </c>
      <c r="C68" s="330" t="s">
        <v>105</v>
      </c>
      <c r="D68" s="230">
        <f t="shared" si="0"/>
        <v>148.02000000000001</v>
      </c>
      <c r="E68" s="237"/>
      <c r="F68" s="237">
        <v>60</v>
      </c>
      <c r="G68" s="237">
        <v>73</v>
      </c>
      <c r="H68" s="237">
        <v>10</v>
      </c>
      <c r="I68" s="239">
        <v>5.0199999999999996</v>
      </c>
      <c r="J68" s="240">
        <v>0</v>
      </c>
      <c r="K68" s="241">
        <v>0</v>
      </c>
      <c r="L68" s="242">
        <v>0</v>
      </c>
    </row>
    <row r="69" spans="1:12" s="229" customFormat="1" ht="29.25" customHeight="1" x14ac:dyDescent="0.25">
      <c r="A69" s="875" t="s">
        <v>700</v>
      </c>
      <c r="B69" s="876"/>
      <c r="C69" s="327" t="s">
        <v>701</v>
      </c>
      <c r="D69" s="230">
        <f t="shared" si="0"/>
        <v>95</v>
      </c>
      <c r="E69" s="237"/>
      <c r="F69" s="238">
        <f t="shared" ref="F69:L69" si="9">SUM(F70:F72)</f>
        <v>70</v>
      </c>
      <c r="G69" s="238">
        <f t="shared" si="9"/>
        <v>3</v>
      </c>
      <c r="H69" s="238">
        <f t="shared" si="9"/>
        <v>0</v>
      </c>
      <c r="I69" s="238">
        <f t="shared" si="9"/>
        <v>22</v>
      </c>
      <c r="J69" s="237">
        <f t="shared" si="9"/>
        <v>0</v>
      </c>
      <c r="K69" s="237">
        <f t="shared" si="9"/>
        <v>0</v>
      </c>
      <c r="L69" s="246">
        <f t="shared" si="9"/>
        <v>0</v>
      </c>
    </row>
    <row r="70" spans="1:12" s="229" customFormat="1" ht="15" customHeight="1" x14ac:dyDescent="0.2">
      <c r="A70" s="332"/>
      <c r="B70" s="333" t="s">
        <v>702</v>
      </c>
      <c r="C70" s="330" t="s">
        <v>703</v>
      </c>
      <c r="D70" s="230">
        <f t="shared" si="0"/>
        <v>0</v>
      </c>
      <c r="E70" s="237"/>
      <c r="F70" s="237">
        <v>3</v>
      </c>
      <c r="G70" s="237"/>
      <c r="H70" s="237"/>
      <c r="I70" s="239">
        <v>-3</v>
      </c>
      <c r="J70" s="240">
        <v>0</v>
      </c>
      <c r="K70" s="241">
        <v>0</v>
      </c>
      <c r="L70" s="242">
        <v>0</v>
      </c>
    </row>
    <row r="71" spans="1:12" s="229" customFormat="1" ht="15" customHeight="1" x14ac:dyDescent="0.2">
      <c r="A71" s="332"/>
      <c r="B71" s="333" t="s">
        <v>704</v>
      </c>
      <c r="C71" s="330" t="s">
        <v>705</v>
      </c>
      <c r="D71" s="230">
        <f t="shared" si="0"/>
        <v>20</v>
      </c>
      <c r="E71" s="237"/>
      <c r="F71" s="237">
        <v>20</v>
      </c>
      <c r="G71" s="237">
        <v>0</v>
      </c>
      <c r="H71" s="237">
        <v>0</v>
      </c>
      <c r="I71" s="239">
        <v>0</v>
      </c>
      <c r="J71" s="240">
        <v>0</v>
      </c>
      <c r="K71" s="241">
        <v>0</v>
      </c>
      <c r="L71" s="242">
        <v>0</v>
      </c>
    </row>
    <row r="72" spans="1:12" s="229" customFormat="1" ht="15" customHeight="1" x14ac:dyDescent="0.2">
      <c r="A72" s="332"/>
      <c r="B72" s="333" t="s">
        <v>715</v>
      </c>
      <c r="C72" s="330" t="s">
        <v>716</v>
      </c>
      <c r="D72" s="230">
        <f t="shared" si="0"/>
        <v>75</v>
      </c>
      <c r="E72" s="237"/>
      <c r="F72" s="237">
        <v>47</v>
      </c>
      <c r="G72" s="237">
        <v>3</v>
      </c>
      <c r="H72" s="237">
        <v>0</v>
      </c>
      <c r="I72" s="239">
        <v>25</v>
      </c>
      <c r="J72" s="240">
        <v>0</v>
      </c>
      <c r="K72" s="241">
        <v>0</v>
      </c>
      <c r="L72" s="242">
        <v>0</v>
      </c>
    </row>
    <row r="73" spans="1:12" s="229" customFormat="1" ht="17.25" customHeight="1" x14ac:dyDescent="0.25">
      <c r="A73" s="342" t="s">
        <v>112</v>
      </c>
      <c r="B73" s="326"/>
      <c r="C73" s="327" t="s">
        <v>113</v>
      </c>
      <c r="D73" s="230">
        <f t="shared" si="0"/>
        <v>0</v>
      </c>
      <c r="E73" s="237"/>
      <c r="F73" s="238">
        <f t="shared" ref="F73:L73" si="10">F74+F75</f>
        <v>0</v>
      </c>
      <c r="G73" s="238">
        <f t="shared" si="10"/>
        <v>0</v>
      </c>
      <c r="H73" s="238">
        <f t="shared" si="10"/>
        <v>0</v>
      </c>
      <c r="I73" s="238">
        <f t="shared" si="10"/>
        <v>0</v>
      </c>
      <c r="J73" s="237">
        <f t="shared" si="10"/>
        <v>0</v>
      </c>
      <c r="K73" s="237">
        <f t="shared" si="10"/>
        <v>0</v>
      </c>
      <c r="L73" s="246">
        <f t="shared" si="10"/>
        <v>0</v>
      </c>
    </row>
    <row r="74" spans="1:12" s="229" customFormat="1" ht="17.25" customHeight="1" x14ac:dyDescent="0.2">
      <c r="A74" s="332"/>
      <c r="B74" s="333" t="s">
        <v>114</v>
      </c>
      <c r="C74" s="330" t="s">
        <v>115</v>
      </c>
      <c r="D74" s="230">
        <f t="shared" si="0"/>
        <v>0</v>
      </c>
      <c r="E74" s="237"/>
      <c r="F74" s="237">
        <v>0</v>
      </c>
      <c r="G74" s="237">
        <v>0</v>
      </c>
      <c r="H74" s="237">
        <v>0</v>
      </c>
      <c r="I74" s="239">
        <v>0</v>
      </c>
      <c r="J74" s="240">
        <v>0</v>
      </c>
      <c r="K74" s="241">
        <v>0</v>
      </c>
      <c r="L74" s="242">
        <v>0</v>
      </c>
    </row>
    <row r="75" spans="1:12" s="229" customFormat="1" ht="17.25" customHeight="1" x14ac:dyDescent="0.2">
      <c r="A75" s="332"/>
      <c r="B75" s="333" t="s">
        <v>116</v>
      </c>
      <c r="C75" s="330" t="s">
        <v>117</v>
      </c>
      <c r="D75" s="230">
        <f t="shared" si="0"/>
        <v>0</v>
      </c>
      <c r="E75" s="237"/>
      <c r="F75" s="237"/>
      <c r="G75" s="237"/>
      <c r="H75" s="237"/>
      <c r="I75" s="239"/>
      <c r="J75" s="240"/>
      <c r="K75" s="241"/>
      <c r="L75" s="242"/>
    </row>
    <row r="76" spans="1:12" s="229" customFormat="1" ht="15.6" customHeight="1" x14ac:dyDescent="0.25">
      <c r="A76" s="871" t="s">
        <v>118</v>
      </c>
      <c r="B76" s="872"/>
      <c r="C76" s="327" t="s">
        <v>187</v>
      </c>
      <c r="D76" s="230">
        <f t="shared" si="0"/>
        <v>22</v>
      </c>
      <c r="E76" s="237"/>
      <c r="F76" s="237">
        <v>6</v>
      </c>
      <c r="G76" s="237">
        <v>6</v>
      </c>
      <c r="H76" s="237">
        <v>10</v>
      </c>
      <c r="I76" s="239">
        <v>0</v>
      </c>
      <c r="J76" s="240">
        <v>0</v>
      </c>
      <c r="K76" s="241">
        <v>0</v>
      </c>
      <c r="L76" s="242">
        <v>0</v>
      </c>
    </row>
    <row r="77" spans="1:12" s="229" customFormat="1" ht="15.6" customHeight="1" x14ac:dyDescent="0.25">
      <c r="A77" s="871" t="s">
        <v>188</v>
      </c>
      <c r="B77" s="872"/>
      <c r="C77" s="327" t="s">
        <v>119</v>
      </c>
      <c r="D77" s="230">
        <f t="shared" si="0"/>
        <v>0</v>
      </c>
      <c r="E77" s="237"/>
      <c r="F77" s="237"/>
      <c r="G77" s="237"/>
      <c r="H77" s="237"/>
      <c r="I77" s="239"/>
      <c r="J77" s="240"/>
      <c r="K77" s="241"/>
      <c r="L77" s="242"/>
    </row>
    <row r="78" spans="1:12" s="229" customFormat="1" ht="15.6" customHeight="1" x14ac:dyDescent="0.25">
      <c r="A78" s="332" t="s">
        <v>145</v>
      </c>
      <c r="B78" s="326"/>
      <c r="C78" s="327" t="s">
        <v>146</v>
      </c>
      <c r="D78" s="230">
        <f t="shared" ref="D78:D141" si="11">F78+G78+H78+I78</f>
        <v>0</v>
      </c>
      <c r="E78" s="237"/>
      <c r="F78" s="237">
        <v>0</v>
      </c>
      <c r="G78" s="237">
        <v>0</v>
      </c>
      <c r="H78" s="237">
        <v>0</v>
      </c>
      <c r="I78" s="239">
        <v>0</v>
      </c>
      <c r="J78" s="240">
        <v>0</v>
      </c>
      <c r="K78" s="241">
        <v>0</v>
      </c>
      <c r="L78" s="242">
        <v>0</v>
      </c>
    </row>
    <row r="79" spans="1:12" s="229" customFormat="1" ht="15.6" customHeight="1" x14ac:dyDescent="0.25">
      <c r="A79" s="332" t="s">
        <v>147</v>
      </c>
      <c r="B79" s="326"/>
      <c r="C79" s="327" t="s">
        <v>148</v>
      </c>
      <c r="D79" s="230">
        <f t="shared" si="11"/>
        <v>0</v>
      </c>
      <c r="E79" s="237"/>
      <c r="F79" s="237">
        <v>0</v>
      </c>
      <c r="G79" s="237"/>
      <c r="H79" s="237"/>
      <c r="I79" s="239">
        <v>0</v>
      </c>
      <c r="J79" s="240"/>
      <c r="K79" s="241"/>
      <c r="L79" s="242"/>
    </row>
    <row r="80" spans="1:12" s="229" customFormat="1" ht="15.6" customHeight="1" x14ac:dyDescent="0.25">
      <c r="A80" s="332" t="s">
        <v>149</v>
      </c>
      <c r="B80" s="326"/>
      <c r="C80" s="327" t="s">
        <v>150</v>
      </c>
      <c r="D80" s="230">
        <f t="shared" si="11"/>
        <v>25</v>
      </c>
      <c r="E80" s="237"/>
      <c r="F80" s="237">
        <v>5</v>
      </c>
      <c r="G80" s="237">
        <v>0</v>
      </c>
      <c r="H80" s="237">
        <v>20</v>
      </c>
      <c r="I80" s="239">
        <v>0</v>
      </c>
      <c r="J80" s="240">
        <v>0</v>
      </c>
      <c r="K80" s="241">
        <v>0</v>
      </c>
      <c r="L80" s="242">
        <v>0</v>
      </c>
    </row>
    <row r="81" spans="1:12" s="229" customFormat="1" ht="15.6" customHeight="1" x14ac:dyDescent="0.25">
      <c r="A81" s="332" t="s">
        <v>477</v>
      </c>
      <c r="B81" s="326"/>
      <c r="C81" s="327" t="s">
        <v>478</v>
      </c>
      <c r="D81" s="230">
        <f t="shared" si="11"/>
        <v>20</v>
      </c>
      <c r="E81" s="237"/>
      <c r="F81" s="237">
        <v>10</v>
      </c>
      <c r="G81" s="237">
        <v>10</v>
      </c>
      <c r="H81" s="237">
        <v>0</v>
      </c>
      <c r="I81" s="239">
        <v>0</v>
      </c>
      <c r="J81" s="240">
        <v>0</v>
      </c>
      <c r="K81" s="241">
        <v>0</v>
      </c>
      <c r="L81" s="242">
        <v>0</v>
      </c>
    </row>
    <row r="82" spans="1:12" s="229" customFormat="1" ht="27.75" customHeight="1" x14ac:dyDescent="0.25">
      <c r="A82" s="869" t="s">
        <v>490</v>
      </c>
      <c r="B82" s="870"/>
      <c r="C82" s="327" t="s">
        <v>491</v>
      </c>
      <c r="D82" s="230">
        <f t="shared" si="11"/>
        <v>0</v>
      </c>
      <c r="E82" s="237"/>
      <c r="F82" s="237"/>
      <c r="G82" s="237"/>
      <c r="H82" s="237"/>
      <c r="I82" s="239"/>
      <c r="J82" s="240"/>
      <c r="K82" s="241"/>
      <c r="L82" s="242"/>
    </row>
    <row r="83" spans="1:12" s="229" customFormat="1" ht="15.6" customHeight="1" x14ac:dyDescent="0.25">
      <c r="A83" s="332" t="s">
        <v>492</v>
      </c>
      <c r="B83" s="326"/>
      <c r="C83" s="327" t="s">
        <v>493</v>
      </c>
      <c r="D83" s="230">
        <f t="shared" si="11"/>
        <v>0</v>
      </c>
      <c r="E83" s="237"/>
      <c r="F83" s="237"/>
      <c r="G83" s="237"/>
      <c r="H83" s="237"/>
      <c r="I83" s="239"/>
      <c r="J83" s="240"/>
      <c r="K83" s="241"/>
      <c r="L83" s="242"/>
    </row>
    <row r="84" spans="1:12" s="229" customFormat="1" ht="15.6" customHeight="1" x14ac:dyDescent="0.25">
      <c r="A84" s="332" t="s">
        <v>494</v>
      </c>
      <c r="B84" s="326"/>
      <c r="C84" s="327" t="s">
        <v>495</v>
      </c>
      <c r="D84" s="230">
        <f t="shared" si="11"/>
        <v>0</v>
      </c>
      <c r="E84" s="237"/>
      <c r="F84" s="237"/>
      <c r="G84" s="237"/>
      <c r="H84" s="237"/>
      <c r="I84" s="239"/>
      <c r="J84" s="240"/>
      <c r="K84" s="241"/>
      <c r="L84" s="242"/>
    </row>
    <row r="85" spans="1:12" s="229" customFormat="1" ht="41.25" customHeight="1" x14ac:dyDescent="0.25">
      <c r="A85" s="867" t="s">
        <v>439</v>
      </c>
      <c r="B85" s="868"/>
      <c r="C85" s="327" t="s">
        <v>440</v>
      </c>
      <c r="D85" s="230">
        <f t="shared" si="11"/>
        <v>0</v>
      </c>
      <c r="E85" s="237"/>
      <c r="F85" s="237"/>
      <c r="G85" s="237"/>
      <c r="H85" s="237"/>
      <c r="I85" s="239"/>
      <c r="J85" s="240"/>
      <c r="K85" s="241"/>
      <c r="L85" s="242"/>
    </row>
    <row r="86" spans="1:12" s="229" customFormat="1" ht="24.75" customHeight="1" x14ac:dyDescent="0.25">
      <c r="A86" s="869" t="s">
        <v>617</v>
      </c>
      <c r="B86" s="870"/>
      <c r="C86" s="327" t="s">
        <v>618</v>
      </c>
      <c r="D86" s="230">
        <f t="shared" si="11"/>
        <v>0</v>
      </c>
      <c r="E86" s="237"/>
      <c r="F86" s="237"/>
      <c r="G86" s="237"/>
      <c r="H86" s="237"/>
      <c r="I86" s="239"/>
      <c r="J86" s="240"/>
      <c r="K86" s="241"/>
      <c r="L86" s="242"/>
    </row>
    <row r="87" spans="1:12" s="229" customFormat="1" ht="15" customHeight="1" x14ac:dyDescent="0.25">
      <c r="A87" s="332" t="s">
        <v>619</v>
      </c>
      <c r="B87" s="326"/>
      <c r="C87" s="327" t="s">
        <v>620</v>
      </c>
      <c r="D87" s="230">
        <f t="shared" si="11"/>
        <v>0</v>
      </c>
      <c r="E87" s="237"/>
      <c r="F87" s="237"/>
      <c r="G87" s="237"/>
      <c r="H87" s="237"/>
      <c r="I87" s="239"/>
      <c r="J87" s="240"/>
      <c r="K87" s="241"/>
      <c r="L87" s="242"/>
    </row>
    <row r="88" spans="1:12" s="229" customFormat="1" ht="15" customHeight="1" x14ac:dyDescent="0.25">
      <c r="A88" s="332" t="s">
        <v>621</v>
      </c>
      <c r="B88" s="326"/>
      <c r="C88" s="327" t="s">
        <v>622</v>
      </c>
      <c r="D88" s="230">
        <f t="shared" si="11"/>
        <v>0</v>
      </c>
      <c r="E88" s="237"/>
      <c r="F88" s="237"/>
      <c r="G88" s="237"/>
      <c r="H88" s="237"/>
      <c r="I88" s="239"/>
      <c r="J88" s="240"/>
      <c r="K88" s="241"/>
      <c r="L88" s="242"/>
    </row>
    <row r="89" spans="1:12" s="229" customFormat="1" ht="15" customHeight="1" x14ac:dyDescent="0.25">
      <c r="A89" s="332" t="s">
        <v>623</v>
      </c>
      <c r="B89" s="326"/>
      <c r="C89" s="327" t="s">
        <v>624</v>
      </c>
      <c r="D89" s="230">
        <f t="shared" si="11"/>
        <v>0</v>
      </c>
      <c r="E89" s="237"/>
      <c r="F89" s="237"/>
      <c r="G89" s="237"/>
      <c r="H89" s="237"/>
      <c r="I89" s="239"/>
      <c r="J89" s="240"/>
      <c r="K89" s="241"/>
      <c r="L89" s="242"/>
    </row>
    <row r="90" spans="1:12" s="229" customFormat="1" ht="26.25" customHeight="1" x14ac:dyDescent="0.25">
      <c r="A90" s="869" t="s">
        <v>429</v>
      </c>
      <c r="B90" s="870"/>
      <c r="C90" s="327" t="s">
        <v>625</v>
      </c>
      <c r="D90" s="230">
        <f t="shared" si="11"/>
        <v>0</v>
      </c>
      <c r="E90" s="237"/>
      <c r="F90" s="237"/>
      <c r="G90" s="237"/>
      <c r="H90" s="237"/>
      <c r="I90" s="239"/>
      <c r="J90" s="240"/>
      <c r="K90" s="241"/>
      <c r="L90" s="242"/>
    </row>
    <row r="91" spans="1:12" s="229" customFormat="1" ht="15" customHeight="1" x14ac:dyDescent="0.2">
      <c r="A91" s="332"/>
      <c r="B91" s="333" t="s">
        <v>626</v>
      </c>
      <c r="C91" s="330" t="s">
        <v>627</v>
      </c>
      <c r="D91" s="230">
        <f t="shared" si="11"/>
        <v>0</v>
      </c>
      <c r="E91" s="237"/>
      <c r="F91" s="237"/>
      <c r="G91" s="237"/>
      <c r="H91" s="237"/>
      <c r="I91" s="239"/>
      <c r="J91" s="240"/>
      <c r="K91" s="241"/>
      <c r="L91" s="242"/>
    </row>
    <row r="92" spans="1:12" s="229" customFormat="1" ht="15" customHeight="1" x14ac:dyDescent="0.2">
      <c r="A92" s="332"/>
      <c r="B92" s="333" t="s">
        <v>628</v>
      </c>
      <c r="C92" s="330" t="s">
        <v>629</v>
      </c>
      <c r="D92" s="230">
        <f t="shared" si="11"/>
        <v>0</v>
      </c>
      <c r="E92" s="237"/>
      <c r="F92" s="237"/>
      <c r="G92" s="237"/>
      <c r="H92" s="237"/>
      <c r="I92" s="239"/>
      <c r="J92" s="240"/>
      <c r="K92" s="241"/>
      <c r="L92" s="242"/>
    </row>
    <row r="93" spans="1:12" s="229" customFormat="1" ht="27" customHeight="1" x14ac:dyDescent="0.25">
      <c r="A93" s="867" t="s">
        <v>427</v>
      </c>
      <c r="B93" s="868"/>
      <c r="C93" s="327" t="s">
        <v>441</v>
      </c>
      <c r="D93" s="230">
        <f t="shared" si="11"/>
        <v>0</v>
      </c>
      <c r="E93" s="237"/>
      <c r="F93" s="237"/>
      <c r="G93" s="237"/>
      <c r="H93" s="237"/>
      <c r="I93" s="239"/>
      <c r="J93" s="240"/>
      <c r="K93" s="241"/>
      <c r="L93" s="242"/>
    </row>
    <row r="94" spans="1:12" s="229" customFormat="1" ht="15" customHeight="1" x14ac:dyDescent="0.25">
      <c r="A94" s="332" t="s">
        <v>442</v>
      </c>
      <c r="B94" s="343"/>
      <c r="C94" s="327" t="s">
        <v>443</v>
      </c>
      <c r="D94" s="230">
        <f t="shared" si="11"/>
        <v>0</v>
      </c>
      <c r="E94" s="237"/>
      <c r="F94" s="237"/>
      <c r="G94" s="237"/>
      <c r="H94" s="237"/>
      <c r="I94" s="239"/>
      <c r="J94" s="240"/>
      <c r="K94" s="241"/>
      <c r="L94" s="242"/>
    </row>
    <row r="95" spans="1:12" s="229" customFormat="1" ht="33.75" customHeight="1" x14ac:dyDescent="0.25">
      <c r="A95" s="869" t="s">
        <v>23</v>
      </c>
      <c r="B95" s="870"/>
      <c r="C95" s="327" t="s">
        <v>24</v>
      </c>
      <c r="D95" s="230">
        <f t="shared" si="11"/>
        <v>147</v>
      </c>
      <c r="E95" s="237"/>
      <c r="F95" s="238">
        <f t="shared" ref="F95:L95" si="12">SUM(F96:F103)</f>
        <v>80</v>
      </c>
      <c r="G95" s="238">
        <f t="shared" si="12"/>
        <v>20</v>
      </c>
      <c r="H95" s="238">
        <f t="shared" si="12"/>
        <v>32</v>
      </c>
      <c r="I95" s="238">
        <f t="shared" si="12"/>
        <v>15</v>
      </c>
      <c r="J95" s="237">
        <f t="shared" si="12"/>
        <v>0</v>
      </c>
      <c r="K95" s="237">
        <f t="shared" si="12"/>
        <v>0</v>
      </c>
      <c r="L95" s="246">
        <f t="shared" si="12"/>
        <v>0</v>
      </c>
    </row>
    <row r="96" spans="1:12" s="229" customFormat="1" ht="15" customHeight="1" x14ac:dyDescent="0.2">
      <c r="A96" s="332"/>
      <c r="B96" s="333" t="s">
        <v>25</v>
      </c>
      <c r="C96" s="330" t="s">
        <v>26</v>
      </c>
      <c r="D96" s="230">
        <f t="shared" si="11"/>
        <v>0</v>
      </c>
      <c r="E96" s="237"/>
      <c r="F96" s="237">
        <v>0</v>
      </c>
      <c r="G96" s="237">
        <v>0</v>
      </c>
      <c r="H96" s="237">
        <v>0</v>
      </c>
      <c r="I96" s="239">
        <v>0</v>
      </c>
      <c r="J96" s="240">
        <v>0</v>
      </c>
      <c r="K96" s="241">
        <v>0</v>
      </c>
      <c r="L96" s="242">
        <v>0</v>
      </c>
    </row>
    <row r="97" spans="1:12" s="229" customFormat="1" ht="15" customHeight="1" x14ac:dyDescent="0.2">
      <c r="A97" s="332"/>
      <c r="B97" s="333" t="s">
        <v>27</v>
      </c>
      <c r="C97" s="330" t="s">
        <v>28</v>
      </c>
      <c r="D97" s="230">
        <f t="shared" si="11"/>
        <v>0</v>
      </c>
      <c r="E97" s="237"/>
      <c r="F97" s="237"/>
      <c r="G97" s="237"/>
      <c r="H97" s="237"/>
      <c r="I97" s="239"/>
      <c r="J97" s="240"/>
      <c r="K97" s="241"/>
      <c r="L97" s="242"/>
    </row>
    <row r="98" spans="1:12" s="229" customFormat="1" ht="15" customHeight="1" x14ac:dyDescent="0.2">
      <c r="A98" s="332"/>
      <c r="B98" s="333" t="s">
        <v>29</v>
      </c>
      <c r="C98" s="330" t="s">
        <v>217</v>
      </c>
      <c r="D98" s="230">
        <f t="shared" si="11"/>
        <v>0</v>
      </c>
      <c r="E98" s="237"/>
      <c r="F98" s="237"/>
      <c r="G98" s="237"/>
      <c r="H98" s="237"/>
      <c r="I98" s="239"/>
      <c r="J98" s="240"/>
      <c r="K98" s="241"/>
      <c r="L98" s="242"/>
    </row>
    <row r="99" spans="1:12" s="229" customFormat="1" ht="15" customHeight="1" x14ac:dyDescent="0.2">
      <c r="A99" s="332"/>
      <c r="B99" s="333" t="s">
        <v>218</v>
      </c>
      <c r="C99" s="330" t="s">
        <v>219</v>
      </c>
      <c r="D99" s="230">
        <f t="shared" si="11"/>
        <v>50</v>
      </c>
      <c r="E99" s="237"/>
      <c r="F99" s="237">
        <v>30</v>
      </c>
      <c r="G99" s="237">
        <v>10</v>
      </c>
      <c r="H99" s="237">
        <v>10</v>
      </c>
      <c r="I99" s="239">
        <v>0</v>
      </c>
      <c r="J99" s="240">
        <v>0</v>
      </c>
      <c r="K99" s="241">
        <v>0</v>
      </c>
      <c r="L99" s="242">
        <v>0</v>
      </c>
    </row>
    <row r="100" spans="1:12" s="229" customFormat="1" ht="15" customHeight="1" x14ac:dyDescent="0.2">
      <c r="A100" s="332"/>
      <c r="B100" s="333" t="s">
        <v>220</v>
      </c>
      <c r="C100" s="330" t="s">
        <v>221</v>
      </c>
      <c r="D100" s="230">
        <f t="shared" si="11"/>
        <v>0</v>
      </c>
      <c r="E100" s="237"/>
      <c r="F100" s="237"/>
      <c r="G100" s="237"/>
      <c r="H100" s="237"/>
      <c r="I100" s="239"/>
      <c r="J100" s="240"/>
      <c r="K100" s="241"/>
      <c r="L100" s="242"/>
    </row>
    <row r="101" spans="1:12" s="229" customFormat="1" ht="15" customHeight="1" x14ac:dyDescent="0.2">
      <c r="A101" s="332"/>
      <c r="B101" s="333" t="s">
        <v>720</v>
      </c>
      <c r="C101" s="330" t="s">
        <v>721</v>
      </c>
      <c r="D101" s="230">
        <f t="shared" si="11"/>
        <v>0</v>
      </c>
      <c r="E101" s="237"/>
      <c r="F101" s="237"/>
      <c r="G101" s="237"/>
      <c r="H101" s="237"/>
      <c r="I101" s="239"/>
      <c r="J101" s="240"/>
      <c r="K101" s="241"/>
      <c r="L101" s="242"/>
    </row>
    <row r="102" spans="1:12" s="229" customFormat="1" ht="15" customHeight="1" x14ac:dyDescent="0.2">
      <c r="A102" s="332"/>
      <c r="B102" s="333" t="s">
        <v>722</v>
      </c>
      <c r="C102" s="330" t="s">
        <v>723</v>
      </c>
      <c r="D102" s="230">
        <f t="shared" si="11"/>
        <v>0</v>
      </c>
      <c r="E102" s="237"/>
      <c r="F102" s="237"/>
      <c r="G102" s="237"/>
      <c r="H102" s="237"/>
      <c r="I102" s="239"/>
      <c r="J102" s="240"/>
      <c r="K102" s="241"/>
      <c r="L102" s="242"/>
    </row>
    <row r="103" spans="1:12" s="229" customFormat="1" ht="15" customHeight="1" x14ac:dyDescent="0.2">
      <c r="A103" s="332"/>
      <c r="B103" s="333" t="s">
        <v>251</v>
      </c>
      <c r="C103" s="330" t="s">
        <v>252</v>
      </c>
      <c r="D103" s="230">
        <f t="shared" si="11"/>
        <v>97</v>
      </c>
      <c r="E103" s="237"/>
      <c r="F103" s="237">
        <v>50</v>
      </c>
      <c r="G103" s="237">
        <v>10</v>
      </c>
      <c r="H103" s="237">
        <v>22</v>
      </c>
      <c r="I103" s="239">
        <v>15</v>
      </c>
      <c r="J103" s="240">
        <v>0</v>
      </c>
      <c r="K103" s="241">
        <v>0</v>
      </c>
      <c r="L103" s="242">
        <v>0</v>
      </c>
    </row>
    <row r="104" spans="1:12" s="229" customFormat="1" ht="15" customHeight="1" x14ac:dyDescent="0.25">
      <c r="A104" s="332" t="s">
        <v>253</v>
      </c>
      <c r="B104" s="343"/>
      <c r="C104" s="327" t="s">
        <v>254</v>
      </c>
      <c r="D104" s="230">
        <f t="shared" si="11"/>
        <v>0</v>
      </c>
      <c r="E104" s="237"/>
      <c r="F104" s="237"/>
      <c r="G104" s="237"/>
      <c r="H104" s="237"/>
      <c r="I104" s="239"/>
      <c r="J104" s="237"/>
      <c r="K104" s="237"/>
      <c r="L104" s="246"/>
    </row>
    <row r="105" spans="1:12" s="229" customFormat="1" ht="17.25" customHeight="1" x14ac:dyDescent="0.25">
      <c r="A105" s="328" t="s">
        <v>255</v>
      </c>
      <c r="B105" s="326"/>
      <c r="C105" s="327" t="s">
        <v>396</v>
      </c>
      <c r="D105" s="230">
        <f t="shared" si="11"/>
        <v>0</v>
      </c>
      <c r="E105" s="237"/>
      <c r="F105" s="237"/>
      <c r="G105" s="237"/>
      <c r="H105" s="237"/>
      <c r="I105" s="239"/>
      <c r="J105" s="240"/>
      <c r="K105" s="241"/>
      <c r="L105" s="242"/>
    </row>
    <row r="106" spans="1:12" s="229" customFormat="1" ht="17.25" customHeight="1" x14ac:dyDescent="0.2">
      <c r="A106" s="332"/>
      <c r="B106" s="329" t="s">
        <v>397</v>
      </c>
      <c r="C106" s="330" t="s">
        <v>398</v>
      </c>
      <c r="D106" s="230">
        <f t="shared" si="11"/>
        <v>0</v>
      </c>
      <c r="E106" s="237"/>
      <c r="F106" s="237"/>
      <c r="G106" s="237"/>
      <c r="H106" s="237"/>
      <c r="I106" s="239"/>
      <c r="J106" s="240"/>
      <c r="K106" s="241"/>
      <c r="L106" s="242"/>
    </row>
    <row r="107" spans="1:12" s="229" customFormat="1" ht="17.25" customHeight="1" x14ac:dyDescent="0.2">
      <c r="A107" s="332"/>
      <c r="B107" s="329" t="s">
        <v>339</v>
      </c>
      <c r="C107" s="330" t="s">
        <v>151</v>
      </c>
      <c r="D107" s="230">
        <f t="shared" si="11"/>
        <v>0</v>
      </c>
      <c r="E107" s="237"/>
      <c r="F107" s="237"/>
      <c r="G107" s="237"/>
      <c r="H107" s="237"/>
      <c r="I107" s="239"/>
      <c r="J107" s="240"/>
      <c r="K107" s="241"/>
      <c r="L107" s="242"/>
    </row>
    <row r="108" spans="1:12" s="229" customFormat="1" ht="29.25" customHeight="1" x14ac:dyDescent="0.25">
      <c r="A108" s="901" t="s">
        <v>256</v>
      </c>
      <c r="B108" s="902"/>
      <c r="C108" s="327" t="s">
        <v>402</v>
      </c>
      <c r="D108" s="230">
        <f t="shared" si="11"/>
        <v>0</v>
      </c>
      <c r="E108" s="237"/>
      <c r="F108" s="237"/>
      <c r="G108" s="237"/>
      <c r="H108" s="237"/>
      <c r="I108" s="239"/>
      <c r="J108" s="240"/>
      <c r="K108" s="241"/>
      <c r="L108" s="242"/>
    </row>
    <row r="109" spans="1:12" s="229" customFormat="1" ht="17.25" customHeight="1" x14ac:dyDescent="0.25">
      <c r="A109" s="328"/>
      <c r="B109" s="329" t="s">
        <v>456</v>
      </c>
      <c r="C109" s="330" t="s">
        <v>541</v>
      </c>
      <c r="D109" s="230">
        <f t="shared" si="11"/>
        <v>0</v>
      </c>
      <c r="E109" s="237"/>
      <c r="F109" s="237"/>
      <c r="G109" s="237"/>
      <c r="H109" s="237"/>
      <c r="I109" s="239"/>
      <c r="J109" s="240"/>
      <c r="K109" s="241"/>
      <c r="L109" s="242"/>
    </row>
    <row r="110" spans="1:12" s="229" customFormat="1" ht="15" customHeight="1" x14ac:dyDescent="0.2">
      <c r="A110" s="332"/>
      <c r="B110" s="341" t="s">
        <v>457</v>
      </c>
      <c r="C110" s="330" t="s">
        <v>458</v>
      </c>
      <c r="D110" s="230">
        <f t="shared" si="11"/>
        <v>0</v>
      </c>
      <c r="E110" s="237"/>
      <c r="F110" s="237"/>
      <c r="G110" s="237"/>
      <c r="H110" s="237"/>
      <c r="I110" s="239"/>
      <c r="J110" s="240"/>
      <c r="K110" s="241"/>
      <c r="L110" s="242"/>
    </row>
    <row r="111" spans="1:12" s="229" customFormat="1" ht="16.5" customHeight="1" x14ac:dyDescent="0.2">
      <c r="A111" s="332"/>
      <c r="B111" s="344" t="s">
        <v>181</v>
      </c>
      <c r="C111" s="330" t="s">
        <v>459</v>
      </c>
      <c r="D111" s="230">
        <f t="shared" si="11"/>
        <v>0</v>
      </c>
      <c r="E111" s="237"/>
      <c r="F111" s="237"/>
      <c r="G111" s="237"/>
      <c r="H111" s="237"/>
      <c r="I111" s="239"/>
      <c r="J111" s="240"/>
      <c r="K111" s="241"/>
      <c r="L111" s="242"/>
    </row>
    <row r="112" spans="1:12" s="229" customFormat="1" ht="17.25" customHeight="1" x14ac:dyDescent="0.2">
      <c r="A112" s="332"/>
      <c r="B112" s="344" t="s">
        <v>467</v>
      </c>
      <c r="C112" s="330" t="s">
        <v>755</v>
      </c>
      <c r="D112" s="230">
        <f t="shared" si="11"/>
        <v>0</v>
      </c>
      <c r="E112" s="237"/>
      <c r="F112" s="237"/>
      <c r="G112" s="237"/>
      <c r="H112" s="237"/>
      <c r="I112" s="239"/>
      <c r="J112" s="240"/>
      <c r="K112" s="241"/>
      <c r="L112" s="242"/>
    </row>
    <row r="113" spans="1:12" s="229" customFormat="1" ht="17.25" customHeight="1" x14ac:dyDescent="0.25">
      <c r="A113" s="345" t="s">
        <v>671</v>
      </c>
      <c r="B113" s="346"/>
      <c r="C113" s="327" t="s">
        <v>468</v>
      </c>
      <c r="D113" s="230">
        <f t="shared" si="11"/>
        <v>0</v>
      </c>
      <c r="E113" s="237"/>
      <c r="F113" s="237"/>
      <c r="G113" s="237"/>
      <c r="H113" s="237"/>
      <c r="I113" s="239"/>
      <c r="J113" s="240"/>
      <c r="K113" s="241"/>
      <c r="L113" s="242"/>
    </row>
    <row r="114" spans="1:12" s="229" customFormat="1" ht="17.25" customHeight="1" x14ac:dyDescent="0.25">
      <c r="A114" s="345"/>
      <c r="B114" s="329" t="s">
        <v>377</v>
      </c>
      <c r="C114" s="330" t="s">
        <v>378</v>
      </c>
      <c r="D114" s="230">
        <f t="shared" si="11"/>
        <v>0</v>
      </c>
      <c r="E114" s="237"/>
      <c r="F114" s="237"/>
      <c r="G114" s="237"/>
      <c r="H114" s="237"/>
      <c r="I114" s="239"/>
      <c r="J114" s="240"/>
      <c r="K114" s="241"/>
      <c r="L114" s="242"/>
    </row>
    <row r="115" spans="1:12" s="229" customFormat="1" ht="17.25" customHeight="1" x14ac:dyDescent="0.2">
      <c r="A115" s="332"/>
      <c r="B115" s="329" t="s">
        <v>379</v>
      </c>
      <c r="C115" s="330" t="s">
        <v>380</v>
      </c>
      <c r="D115" s="230">
        <f t="shared" si="11"/>
        <v>0</v>
      </c>
      <c r="E115" s="237"/>
      <c r="F115" s="237"/>
      <c r="G115" s="237"/>
      <c r="H115" s="237"/>
      <c r="I115" s="239"/>
      <c r="J115" s="240"/>
      <c r="K115" s="241"/>
      <c r="L115" s="242"/>
    </row>
    <row r="116" spans="1:12" s="229" customFormat="1" ht="17.25" customHeight="1" x14ac:dyDescent="0.2">
      <c r="A116" s="332"/>
      <c r="B116" s="341" t="s">
        <v>585</v>
      </c>
      <c r="C116" s="330" t="s">
        <v>586</v>
      </c>
      <c r="D116" s="230">
        <f t="shared" si="11"/>
        <v>0</v>
      </c>
      <c r="E116" s="237"/>
      <c r="F116" s="237"/>
      <c r="G116" s="237"/>
      <c r="H116" s="237"/>
      <c r="I116" s="239"/>
      <c r="J116" s="240"/>
      <c r="K116" s="241"/>
      <c r="L116" s="242"/>
    </row>
    <row r="117" spans="1:12" s="229" customFormat="1" ht="17.25" customHeight="1" x14ac:dyDescent="0.2">
      <c r="A117" s="332"/>
      <c r="B117" s="341" t="s">
        <v>587</v>
      </c>
      <c r="C117" s="330" t="s">
        <v>588</v>
      </c>
      <c r="D117" s="230">
        <f t="shared" si="11"/>
        <v>0</v>
      </c>
      <c r="E117" s="237"/>
      <c r="F117" s="237"/>
      <c r="G117" s="237"/>
      <c r="H117" s="237"/>
      <c r="I117" s="239"/>
      <c r="J117" s="240"/>
      <c r="K117" s="241"/>
      <c r="L117" s="242"/>
    </row>
    <row r="118" spans="1:12" s="229" customFormat="1" ht="17.25" customHeight="1" x14ac:dyDescent="0.25">
      <c r="A118" s="332" t="s">
        <v>730</v>
      </c>
      <c r="B118" s="333"/>
      <c r="C118" s="327" t="s">
        <v>731</v>
      </c>
      <c r="D118" s="230">
        <f t="shared" si="11"/>
        <v>0</v>
      </c>
      <c r="E118" s="237"/>
      <c r="F118" s="237"/>
      <c r="G118" s="237"/>
      <c r="H118" s="237"/>
      <c r="I118" s="239"/>
      <c r="J118" s="237"/>
      <c r="K118" s="237"/>
      <c r="L118" s="246"/>
    </row>
    <row r="119" spans="1:12" s="229" customFormat="1" ht="16.899999999999999" customHeight="1" x14ac:dyDescent="0.25">
      <c r="A119" s="332"/>
      <c r="B119" s="347" t="s">
        <v>401</v>
      </c>
      <c r="C119" s="348" t="s">
        <v>276</v>
      </c>
      <c r="D119" s="230">
        <f t="shared" si="11"/>
        <v>0</v>
      </c>
      <c r="E119" s="237"/>
      <c r="F119" s="237"/>
      <c r="G119" s="237"/>
      <c r="H119" s="237"/>
      <c r="I119" s="239"/>
      <c r="J119" s="240"/>
      <c r="K119" s="241"/>
      <c r="L119" s="242"/>
    </row>
    <row r="120" spans="1:12" s="229" customFormat="1" ht="29.45" customHeight="1" x14ac:dyDescent="0.25">
      <c r="A120" s="332"/>
      <c r="B120" s="349" t="s">
        <v>334</v>
      </c>
      <c r="C120" s="348" t="s">
        <v>335</v>
      </c>
      <c r="D120" s="230">
        <f t="shared" si="11"/>
        <v>0</v>
      </c>
      <c r="E120" s="237"/>
      <c r="F120" s="237"/>
      <c r="G120" s="237"/>
      <c r="H120" s="237"/>
      <c r="I120" s="239"/>
      <c r="J120" s="240"/>
      <c r="K120" s="241"/>
      <c r="L120" s="242"/>
    </row>
    <row r="121" spans="1:12" s="229" customFormat="1" ht="17.25" customHeight="1" x14ac:dyDescent="0.25">
      <c r="A121" s="332"/>
      <c r="B121" s="350" t="s">
        <v>319</v>
      </c>
      <c r="C121" s="348" t="s">
        <v>320</v>
      </c>
      <c r="D121" s="230">
        <f t="shared" si="11"/>
        <v>0</v>
      </c>
      <c r="E121" s="237"/>
      <c r="F121" s="237"/>
      <c r="G121" s="237"/>
      <c r="H121" s="237"/>
      <c r="I121" s="239"/>
      <c r="J121" s="240"/>
      <c r="K121" s="241"/>
      <c r="L121" s="242"/>
    </row>
    <row r="122" spans="1:12" s="229" customFormat="1" ht="16.899999999999999" customHeight="1" x14ac:dyDescent="0.25">
      <c r="A122" s="351" t="s">
        <v>321</v>
      </c>
      <c r="B122" s="352"/>
      <c r="C122" s="353" t="s">
        <v>322</v>
      </c>
      <c r="D122" s="230">
        <f t="shared" si="11"/>
        <v>0</v>
      </c>
      <c r="E122" s="237"/>
      <c r="F122" s="237"/>
      <c r="G122" s="237"/>
      <c r="H122" s="237"/>
      <c r="I122" s="239"/>
      <c r="J122" s="237"/>
      <c r="K122" s="237"/>
      <c r="L122" s="246"/>
    </row>
    <row r="123" spans="1:12" s="229" customFormat="1" ht="16.899999999999999" customHeight="1" x14ac:dyDescent="0.25">
      <c r="A123" s="332" t="s">
        <v>284</v>
      </c>
      <c r="B123" s="333"/>
      <c r="C123" s="327" t="s">
        <v>285</v>
      </c>
      <c r="D123" s="230">
        <f t="shared" si="11"/>
        <v>0</v>
      </c>
      <c r="E123" s="237"/>
      <c r="F123" s="237"/>
      <c r="G123" s="237"/>
      <c r="H123" s="237"/>
      <c r="I123" s="239"/>
      <c r="J123" s="240"/>
      <c r="K123" s="241"/>
      <c r="L123" s="242"/>
    </row>
    <row r="124" spans="1:12" s="229" customFormat="1" ht="34.9" customHeight="1" x14ac:dyDescent="0.25">
      <c r="A124" s="905" t="s">
        <v>543</v>
      </c>
      <c r="B124" s="906"/>
      <c r="C124" s="327" t="s">
        <v>544</v>
      </c>
      <c r="D124" s="230">
        <f t="shared" si="11"/>
        <v>0</v>
      </c>
      <c r="E124" s="237"/>
      <c r="F124" s="237"/>
      <c r="G124" s="237"/>
      <c r="H124" s="237"/>
      <c r="I124" s="239"/>
      <c r="J124" s="237"/>
      <c r="K124" s="237"/>
      <c r="L124" s="246"/>
    </row>
    <row r="125" spans="1:12" s="229" customFormat="1" ht="41.45" customHeight="1" x14ac:dyDescent="0.25">
      <c r="A125" s="905" t="s">
        <v>15</v>
      </c>
      <c r="B125" s="906"/>
      <c r="C125" s="327" t="s">
        <v>545</v>
      </c>
      <c r="D125" s="230">
        <f t="shared" si="11"/>
        <v>0</v>
      </c>
      <c r="E125" s="237"/>
      <c r="F125" s="237"/>
      <c r="G125" s="237"/>
      <c r="H125" s="237"/>
      <c r="I125" s="239"/>
      <c r="J125" s="240"/>
      <c r="K125" s="241"/>
      <c r="L125" s="242"/>
    </row>
    <row r="126" spans="1:12" s="229" customFormat="1" ht="15.75" customHeight="1" x14ac:dyDescent="0.2">
      <c r="A126" s="332"/>
      <c r="B126" s="333" t="s">
        <v>399</v>
      </c>
      <c r="C126" s="330" t="s">
        <v>400</v>
      </c>
      <c r="D126" s="230">
        <f t="shared" si="11"/>
        <v>0</v>
      </c>
      <c r="E126" s="237"/>
      <c r="F126" s="237"/>
      <c r="G126" s="237"/>
      <c r="H126" s="237"/>
      <c r="I126" s="239"/>
      <c r="J126" s="240"/>
      <c r="K126" s="241"/>
      <c r="L126" s="242"/>
    </row>
    <row r="127" spans="1:12" s="229" customFormat="1" ht="18" customHeight="1" x14ac:dyDescent="0.2">
      <c r="A127" s="332"/>
      <c r="B127" s="344" t="s">
        <v>630</v>
      </c>
      <c r="C127" s="330" t="s">
        <v>631</v>
      </c>
      <c r="D127" s="230">
        <f t="shared" si="11"/>
        <v>0</v>
      </c>
      <c r="E127" s="237"/>
      <c r="F127" s="237"/>
      <c r="G127" s="237"/>
      <c r="H127" s="237"/>
      <c r="I127" s="239"/>
      <c r="J127" s="240"/>
      <c r="K127" s="241"/>
      <c r="L127" s="242"/>
    </row>
    <row r="128" spans="1:12" s="229" customFormat="1" ht="18" customHeight="1" x14ac:dyDescent="0.2">
      <c r="A128" s="332"/>
      <c r="B128" s="344" t="s">
        <v>435</v>
      </c>
      <c r="C128" s="330" t="s">
        <v>434</v>
      </c>
      <c r="D128" s="230">
        <f t="shared" si="11"/>
        <v>0</v>
      </c>
      <c r="E128" s="237"/>
      <c r="F128" s="237"/>
      <c r="G128" s="237"/>
      <c r="H128" s="237"/>
      <c r="I128" s="239"/>
      <c r="J128" s="240"/>
      <c r="K128" s="241"/>
      <c r="L128" s="242"/>
    </row>
    <row r="129" spans="1:12" s="229" customFormat="1" ht="27" customHeight="1" x14ac:dyDescent="0.2">
      <c r="A129" s="332"/>
      <c r="B129" s="341" t="s">
        <v>746</v>
      </c>
      <c r="C129" s="330" t="s">
        <v>747</v>
      </c>
      <c r="D129" s="230">
        <f t="shared" si="11"/>
        <v>0</v>
      </c>
      <c r="E129" s="237"/>
      <c r="F129" s="237"/>
      <c r="G129" s="237"/>
      <c r="H129" s="237"/>
      <c r="I129" s="239"/>
      <c r="J129" s="240"/>
      <c r="K129" s="241"/>
      <c r="L129" s="242"/>
    </row>
    <row r="130" spans="1:12" s="229" customFormat="1" ht="28.15" customHeight="1" x14ac:dyDescent="0.2">
      <c r="A130" s="332"/>
      <c r="B130" s="341" t="s">
        <v>691</v>
      </c>
      <c r="C130" s="330" t="s">
        <v>748</v>
      </c>
      <c r="D130" s="230">
        <f t="shared" si="11"/>
        <v>0</v>
      </c>
      <c r="E130" s="237"/>
      <c r="F130" s="237"/>
      <c r="G130" s="237"/>
      <c r="H130" s="237"/>
      <c r="I130" s="239"/>
      <c r="J130" s="240"/>
      <c r="K130" s="241"/>
      <c r="L130" s="242"/>
    </row>
    <row r="131" spans="1:12" s="229" customFormat="1" ht="27.6" customHeight="1" x14ac:dyDescent="0.2">
      <c r="A131" s="354"/>
      <c r="B131" s="341" t="s">
        <v>332</v>
      </c>
      <c r="C131" s="330" t="s">
        <v>333</v>
      </c>
      <c r="D131" s="230">
        <f t="shared" si="11"/>
        <v>0</v>
      </c>
      <c r="E131" s="237"/>
      <c r="F131" s="237"/>
      <c r="G131" s="237"/>
      <c r="H131" s="237"/>
      <c r="I131" s="239"/>
      <c r="J131" s="240"/>
      <c r="K131" s="241"/>
      <c r="L131" s="242"/>
    </row>
    <row r="132" spans="1:12" s="229" customFormat="1" ht="30.75" customHeight="1" x14ac:dyDescent="0.2">
      <c r="A132" s="354"/>
      <c r="B132" s="341" t="s">
        <v>499</v>
      </c>
      <c r="C132" s="330" t="s">
        <v>500</v>
      </c>
      <c r="D132" s="230">
        <f t="shared" si="11"/>
        <v>0</v>
      </c>
      <c r="E132" s="237"/>
      <c r="F132" s="237"/>
      <c r="G132" s="237"/>
      <c r="H132" s="237"/>
      <c r="I132" s="239"/>
      <c r="J132" s="240"/>
      <c r="K132" s="241"/>
      <c r="L132" s="242"/>
    </row>
    <row r="133" spans="1:12" s="229" customFormat="1" ht="27.6" customHeight="1" x14ac:dyDescent="0.2">
      <c r="A133" s="354"/>
      <c r="B133" s="341" t="s">
        <v>261</v>
      </c>
      <c r="C133" s="330" t="s">
        <v>262</v>
      </c>
      <c r="D133" s="230">
        <f t="shared" si="11"/>
        <v>0</v>
      </c>
      <c r="E133" s="237"/>
      <c r="F133" s="237"/>
      <c r="G133" s="237"/>
      <c r="H133" s="237"/>
      <c r="I133" s="239"/>
      <c r="J133" s="240"/>
      <c r="K133" s="241"/>
      <c r="L133" s="242"/>
    </row>
    <row r="134" spans="1:12" s="229" customFormat="1" ht="33" customHeight="1" x14ac:dyDescent="0.2">
      <c r="A134" s="354"/>
      <c r="B134" s="341" t="s">
        <v>729</v>
      </c>
      <c r="C134" s="330" t="s">
        <v>263</v>
      </c>
      <c r="D134" s="230">
        <f t="shared" si="11"/>
        <v>0</v>
      </c>
      <c r="E134" s="237"/>
      <c r="F134" s="237"/>
      <c r="G134" s="237"/>
      <c r="H134" s="237"/>
      <c r="I134" s="239"/>
      <c r="J134" s="240"/>
      <c r="K134" s="241"/>
      <c r="L134" s="242"/>
    </row>
    <row r="135" spans="1:12" s="229" customFormat="1" ht="27" customHeight="1" x14ac:dyDescent="0.2">
      <c r="A135" s="354"/>
      <c r="B135" s="341" t="s">
        <v>45</v>
      </c>
      <c r="C135" s="330" t="s">
        <v>46</v>
      </c>
      <c r="D135" s="230">
        <f t="shared" si="11"/>
        <v>0</v>
      </c>
      <c r="E135" s="237"/>
      <c r="F135" s="237"/>
      <c r="G135" s="237"/>
      <c r="H135" s="237"/>
      <c r="I135" s="239"/>
      <c r="J135" s="240"/>
      <c r="K135" s="241"/>
      <c r="L135" s="242"/>
    </row>
    <row r="136" spans="1:12" s="229" customFormat="1" ht="20.25" customHeight="1" x14ac:dyDescent="0.2">
      <c r="A136" s="354"/>
      <c r="B136" s="341" t="s">
        <v>47</v>
      </c>
      <c r="C136" s="330" t="s">
        <v>48</v>
      </c>
      <c r="D136" s="230">
        <f t="shared" si="11"/>
        <v>0</v>
      </c>
      <c r="E136" s="237"/>
      <c r="F136" s="237"/>
      <c r="G136" s="237"/>
      <c r="H136" s="237"/>
      <c r="I136" s="239"/>
      <c r="J136" s="240"/>
      <c r="K136" s="241"/>
      <c r="L136" s="242"/>
    </row>
    <row r="137" spans="1:12" s="229" customFormat="1" ht="28.15" customHeight="1" x14ac:dyDescent="0.2">
      <c r="A137" s="354"/>
      <c r="B137" s="341" t="s">
        <v>16</v>
      </c>
      <c r="C137" s="330" t="s">
        <v>17</v>
      </c>
      <c r="D137" s="230">
        <f t="shared" si="11"/>
        <v>0</v>
      </c>
      <c r="E137" s="237"/>
      <c r="F137" s="237"/>
      <c r="G137" s="237"/>
      <c r="H137" s="237"/>
      <c r="I137" s="239"/>
      <c r="J137" s="240"/>
      <c r="K137" s="241"/>
      <c r="L137" s="242"/>
    </row>
    <row r="138" spans="1:12" s="229" customFormat="1" ht="28.15" customHeight="1" x14ac:dyDescent="0.2">
      <c r="A138" s="354"/>
      <c r="B138" s="341" t="s">
        <v>18</v>
      </c>
      <c r="C138" s="330" t="s">
        <v>19</v>
      </c>
      <c r="D138" s="230">
        <f t="shared" si="11"/>
        <v>0</v>
      </c>
      <c r="E138" s="237"/>
      <c r="F138" s="237"/>
      <c r="G138" s="237"/>
      <c r="H138" s="237"/>
      <c r="I138" s="239"/>
      <c r="J138" s="240"/>
      <c r="K138" s="241"/>
      <c r="L138" s="242"/>
    </row>
    <row r="139" spans="1:12" s="229" customFormat="1" ht="17.25" customHeight="1" x14ac:dyDescent="0.25">
      <c r="A139" s="332" t="s">
        <v>80</v>
      </c>
      <c r="B139" s="343"/>
      <c r="C139" s="327" t="s">
        <v>49</v>
      </c>
      <c r="D139" s="230">
        <f t="shared" si="11"/>
        <v>0</v>
      </c>
      <c r="E139" s="237"/>
      <c r="F139" s="237"/>
      <c r="G139" s="237"/>
      <c r="H139" s="237"/>
      <c r="I139" s="239"/>
      <c r="J139" s="237"/>
      <c r="K139" s="237"/>
      <c r="L139" s="246"/>
    </row>
    <row r="140" spans="1:12" s="229" customFormat="1" ht="17.25" customHeight="1" x14ac:dyDescent="0.25">
      <c r="A140" s="905" t="s">
        <v>430</v>
      </c>
      <c r="B140" s="906"/>
      <c r="C140" s="327" t="s">
        <v>534</v>
      </c>
      <c r="D140" s="230">
        <f t="shared" si="11"/>
        <v>0</v>
      </c>
      <c r="E140" s="237"/>
      <c r="F140" s="237"/>
      <c r="G140" s="237"/>
      <c r="H140" s="237"/>
      <c r="I140" s="239"/>
      <c r="J140" s="240"/>
      <c r="K140" s="241"/>
      <c r="L140" s="242"/>
    </row>
    <row r="141" spans="1:12" s="229" customFormat="1" ht="17.25" customHeight="1" x14ac:dyDescent="0.2">
      <c r="A141" s="332"/>
      <c r="B141" s="333" t="s">
        <v>205</v>
      </c>
      <c r="C141" s="330" t="s">
        <v>206</v>
      </c>
      <c r="D141" s="230">
        <f t="shared" si="11"/>
        <v>0</v>
      </c>
      <c r="E141" s="237"/>
      <c r="F141" s="237"/>
      <c r="G141" s="237"/>
      <c r="H141" s="237"/>
      <c r="I141" s="239"/>
      <c r="J141" s="240"/>
      <c r="K141" s="241"/>
      <c r="L141" s="242"/>
    </row>
    <row r="142" spans="1:12" s="229" customFormat="1" ht="27" customHeight="1" x14ac:dyDescent="0.25">
      <c r="A142" s="355"/>
      <c r="B142" s="341" t="s">
        <v>530</v>
      </c>
      <c r="C142" s="330" t="s">
        <v>211</v>
      </c>
      <c r="D142" s="230">
        <f t="shared" ref="D142:D206" si="13">F142+G142+H142+I142</f>
        <v>0</v>
      </c>
      <c r="E142" s="237"/>
      <c r="F142" s="237"/>
      <c r="G142" s="237"/>
      <c r="H142" s="237"/>
      <c r="I142" s="239"/>
      <c r="J142" s="240"/>
      <c r="K142" s="241"/>
      <c r="L142" s="242"/>
    </row>
    <row r="143" spans="1:12" s="229" customFormat="1" ht="29.45" customHeight="1" x14ac:dyDescent="0.25">
      <c r="A143" s="905" t="s">
        <v>50</v>
      </c>
      <c r="B143" s="906"/>
      <c r="C143" s="327" t="s">
        <v>743</v>
      </c>
      <c r="D143" s="230">
        <f t="shared" si="13"/>
        <v>0</v>
      </c>
      <c r="E143" s="237"/>
      <c r="F143" s="237"/>
      <c r="G143" s="237"/>
      <c r="H143" s="237"/>
      <c r="I143" s="239"/>
      <c r="J143" s="240"/>
      <c r="K143" s="241"/>
      <c r="L143" s="242"/>
    </row>
    <row r="144" spans="1:12" s="229" customFormat="1" ht="16.899999999999999" customHeight="1" x14ac:dyDescent="0.2">
      <c r="A144" s="356"/>
      <c r="B144" s="333" t="s">
        <v>51</v>
      </c>
      <c r="C144" s="330" t="s">
        <v>52</v>
      </c>
      <c r="D144" s="230">
        <f t="shared" si="13"/>
        <v>0</v>
      </c>
      <c r="E144" s="237"/>
      <c r="F144" s="237"/>
      <c r="G144" s="237"/>
      <c r="H144" s="237"/>
      <c r="I144" s="239"/>
      <c r="J144" s="240"/>
      <c r="K144" s="241"/>
      <c r="L144" s="242"/>
    </row>
    <row r="145" spans="1:12" s="229" customFormat="1" ht="16.899999999999999" customHeight="1" x14ac:dyDescent="0.2">
      <c r="A145" s="356"/>
      <c r="B145" s="333" t="s">
        <v>53</v>
      </c>
      <c r="C145" s="330" t="s">
        <v>54</v>
      </c>
      <c r="D145" s="230">
        <f t="shared" si="13"/>
        <v>0</v>
      </c>
      <c r="E145" s="237"/>
      <c r="F145" s="237"/>
      <c r="G145" s="237"/>
      <c r="H145" s="237"/>
      <c r="I145" s="239"/>
      <c r="J145" s="240"/>
      <c r="K145" s="241"/>
      <c r="L145" s="242"/>
    </row>
    <row r="146" spans="1:12" s="229" customFormat="1" ht="16.899999999999999" customHeight="1" x14ac:dyDescent="0.25">
      <c r="A146" s="332" t="s">
        <v>55</v>
      </c>
      <c r="B146" s="329"/>
      <c r="C146" s="327" t="s">
        <v>56</v>
      </c>
      <c r="D146" s="230">
        <f t="shared" si="13"/>
        <v>0</v>
      </c>
      <c r="E146" s="237"/>
      <c r="F146" s="237"/>
      <c r="G146" s="237"/>
      <c r="H146" s="237"/>
      <c r="I146" s="239"/>
      <c r="J146" s="237"/>
      <c r="K146" s="237"/>
      <c r="L146" s="246"/>
    </row>
    <row r="147" spans="1:12" s="229" customFormat="1" ht="16.899999999999999" customHeight="1" x14ac:dyDescent="0.25">
      <c r="A147" s="357" t="s">
        <v>57</v>
      </c>
      <c r="B147" s="329"/>
      <c r="C147" s="327" t="s">
        <v>58</v>
      </c>
      <c r="D147" s="230">
        <f t="shared" si="13"/>
        <v>0</v>
      </c>
      <c r="E147" s="237"/>
      <c r="F147" s="237"/>
      <c r="G147" s="237"/>
      <c r="H147" s="237"/>
      <c r="I147" s="239"/>
      <c r="J147" s="240"/>
      <c r="K147" s="241"/>
      <c r="L147" s="242"/>
    </row>
    <row r="148" spans="1:12" s="229" customFormat="1" ht="16.899999999999999" customHeight="1" x14ac:dyDescent="0.2">
      <c r="A148" s="332"/>
      <c r="B148" s="358" t="s">
        <v>59</v>
      </c>
      <c r="C148" s="330" t="s">
        <v>60</v>
      </c>
      <c r="D148" s="230">
        <f t="shared" si="13"/>
        <v>0</v>
      </c>
      <c r="E148" s="237"/>
      <c r="F148" s="237"/>
      <c r="G148" s="237"/>
      <c r="H148" s="237"/>
      <c r="I148" s="239"/>
      <c r="J148" s="240"/>
      <c r="K148" s="241"/>
      <c r="L148" s="242"/>
    </row>
    <row r="149" spans="1:12" s="229" customFormat="1" ht="16.899999999999999" customHeight="1" x14ac:dyDescent="0.2">
      <c r="A149" s="332"/>
      <c r="B149" s="358" t="s">
        <v>61</v>
      </c>
      <c r="C149" s="330" t="s">
        <v>62</v>
      </c>
      <c r="D149" s="230">
        <f t="shared" si="13"/>
        <v>0</v>
      </c>
      <c r="E149" s="237"/>
      <c r="F149" s="237"/>
      <c r="G149" s="237"/>
      <c r="H149" s="237"/>
      <c r="I149" s="239"/>
      <c r="J149" s="240"/>
      <c r="K149" s="241"/>
      <c r="L149" s="242"/>
    </row>
    <row r="150" spans="1:12" s="229" customFormat="1" ht="16.899999999999999" customHeight="1" x14ac:dyDescent="0.2">
      <c r="A150" s="332"/>
      <c r="B150" s="358" t="s">
        <v>423</v>
      </c>
      <c r="C150" s="330" t="s">
        <v>424</v>
      </c>
      <c r="D150" s="230">
        <f t="shared" si="13"/>
        <v>0</v>
      </c>
      <c r="E150" s="237"/>
      <c r="F150" s="237"/>
      <c r="G150" s="237"/>
      <c r="H150" s="237"/>
      <c r="I150" s="239"/>
      <c r="J150" s="240"/>
      <c r="K150" s="241"/>
      <c r="L150" s="242"/>
    </row>
    <row r="151" spans="1:12" s="229" customFormat="1" ht="16.899999999999999" customHeight="1" x14ac:dyDescent="0.2">
      <c r="A151" s="332"/>
      <c r="B151" s="358" t="s">
        <v>425</v>
      </c>
      <c r="C151" s="330" t="s">
        <v>426</v>
      </c>
      <c r="D151" s="230">
        <f t="shared" si="13"/>
        <v>0</v>
      </c>
      <c r="E151" s="237"/>
      <c r="F151" s="237"/>
      <c r="G151" s="237"/>
      <c r="H151" s="237"/>
      <c r="I151" s="239"/>
      <c r="J151" s="240"/>
      <c r="K151" s="241"/>
      <c r="L151" s="242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3"/>
        <v>160</v>
      </c>
      <c r="E152" s="159"/>
      <c r="F152" s="159">
        <f>SUM(F153:F165)</f>
        <v>40</v>
      </c>
      <c r="G152" s="159">
        <f>SUM(G153:G165)</f>
        <v>40</v>
      </c>
      <c r="H152" s="159">
        <f>SUM(H153:H165)</f>
        <v>40</v>
      </c>
      <c r="I152" s="159">
        <f>SUM(I153:I165)</f>
        <v>40</v>
      </c>
      <c r="J152" s="159">
        <f t="shared" ref="J152:L152" si="14">SUM(J153:J165)</f>
        <v>30</v>
      </c>
      <c r="K152" s="159">
        <f t="shared" si="14"/>
        <v>30</v>
      </c>
      <c r="L152" s="159">
        <f t="shared" si="14"/>
        <v>30</v>
      </c>
    </row>
    <row r="153" spans="1:12" s="229" customFormat="1" ht="15.6" customHeight="1" x14ac:dyDescent="0.2">
      <c r="A153" s="360" t="s">
        <v>717</v>
      </c>
      <c r="B153" s="361"/>
      <c r="C153" s="362" t="s">
        <v>718</v>
      </c>
      <c r="D153" s="230">
        <f t="shared" si="13"/>
        <v>0</v>
      </c>
      <c r="E153" s="237"/>
      <c r="F153" s="237"/>
      <c r="G153" s="237"/>
      <c r="H153" s="237"/>
      <c r="I153" s="239"/>
      <c r="J153" s="240"/>
      <c r="K153" s="241"/>
      <c r="L153" s="242"/>
    </row>
    <row r="154" spans="1:12" s="229" customFormat="1" ht="15.6" customHeight="1" x14ac:dyDescent="0.2">
      <c r="A154" s="363" t="s">
        <v>92</v>
      </c>
      <c r="B154" s="361"/>
      <c r="C154" s="362" t="s">
        <v>99</v>
      </c>
      <c r="D154" s="230">
        <f t="shared" si="13"/>
        <v>0</v>
      </c>
      <c r="E154" s="237"/>
      <c r="F154" s="237"/>
      <c r="G154" s="237"/>
      <c r="H154" s="237"/>
      <c r="I154" s="239"/>
      <c r="J154" s="240"/>
      <c r="K154" s="241"/>
      <c r="L154" s="242"/>
    </row>
    <row r="155" spans="1:12" s="229" customFormat="1" ht="15.6" customHeight="1" x14ac:dyDescent="0.2">
      <c r="A155" s="363" t="s">
        <v>611</v>
      </c>
      <c r="B155" s="361"/>
      <c r="C155" s="362" t="s">
        <v>294</v>
      </c>
      <c r="D155" s="230">
        <f t="shared" si="13"/>
        <v>0</v>
      </c>
      <c r="E155" s="237"/>
      <c r="F155" s="237"/>
      <c r="G155" s="237"/>
      <c r="H155" s="237"/>
      <c r="I155" s="239"/>
      <c r="J155" s="240"/>
      <c r="K155" s="241"/>
      <c r="L155" s="242"/>
    </row>
    <row r="156" spans="1:12" s="229" customFormat="1" ht="15.6" customHeight="1" x14ac:dyDescent="0.2">
      <c r="A156" s="895" t="s">
        <v>93</v>
      </c>
      <c r="B156" s="896"/>
      <c r="C156" s="362" t="s">
        <v>94</v>
      </c>
      <c r="D156" s="230">
        <f t="shared" si="13"/>
        <v>0</v>
      </c>
      <c r="E156" s="237"/>
      <c r="F156" s="237"/>
      <c r="G156" s="237"/>
      <c r="H156" s="237"/>
      <c r="I156" s="239"/>
      <c r="J156" s="240"/>
      <c r="K156" s="241"/>
      <c r="L156" s="242"/>
    </row>
    <row r="157" spans="1:12" s="229" customFormat="1" ht="15.6" customHeight="1" x14ac:dyDescent="0.2">
      <c r="A157" s="895" t="s">
        <v>95</v>
      </c>
      <c r="B157" s="896"/>
      <c r="C157" s="362" t="s">
        <v>96</v>
      </c>
      <c r="D157" s="230">
        <f t="shared" si="13"/>
        <v>0</v>
      </c>
      <c r="E157" s="237"/>
      <c r="F157" s="237"/>
      <c r="G157" s="237"/>
      <c r="H157" s="237"/>
      <c r="I157" s="239"/>
      <c r="J157" s="240"/>
      <c r="K157" s="241"/>
      <c r="L157" s="242"/>
    </row>
    <row r="158" spans="1:12" s="229" customFormat="1" ht="15.6" customHeight="1" x14ac:dyDescent="0.2">
      <c r="A158" s="363" t="s">
        <v>316</v>
      </c>
      <c r="B158" s="361"/>
      <c r="C158" s="362" t="s">
        <v>317</v>
      </c>
      <c r="D158" s="230">
        <f t="shared" si="13"/>
        <v>0</v>
      </c>
      <c r="E158" s="237"/>
      <c r="F158" s="237"/>
      <c r="G158" s="237"/>
      <c r="H158" s="237"/>
      <c r="I158" s="239"/>
      <c r="J158" s="240"/>
      <c r="K158" s="241"/>
      <c r="L158" s="242"/>
    </row>
    <row r="159" spans="1:12" s="229" customFormat="1" ht="15.6" customHeight="1" x14ac:dyDescent="0.2">
      <c r="A159" s="363" t="s">
        <v>318</v>
      </c>
      <c r="B159" s="361"/>
      <c r="C159" s="362" t="s">
        <v>758</v>
      </c>
      <c r="D159" s="230">
        <f t="shared" si="13"/>
        <v>0</v>
      </c>
      <c r="E159" s="237"/>
      <c r="F159" s="237"/>
      <c r="G159" s="237"/>
      <c r="H159" s="237"/>
      <c r="I159" s="239"/>
      <c r="J159" s="240"/>
      <c r="K159" s="241"/>
      <c r="L159" s="242"/>
    </row>
    <row r="160" spans="1:12" s="229" customFormat="1" ht="32.25" customHeight="1" x14ac:dyDescent="0.2">
      <c r="A160" s="897" t="s">
        <v>106</v>
      </c>
      <c r="B160" s="898"/>
      <c r="C160" s="362" t="s">
        <v>337</v>
      </c>
      <c r="D160" s="230">
        <f t="shared" si="13"/>
        <v>0</v>
      </c>
      <c r="E160" s="237"/>
      <c r="F160" s="237"/>
      <c r="G160" s="237"/>
      <c r="H160" s="237"/>
      <c r="I160" s="239"/>
      <c r="J160" s="240"/>
      <c r="K160" s="241"/>
      <c r="L160" s="242"/>
    </row>
    <row r="161" spans="1:12" s="229" customFormat="1" ht="15.6" customHeight="1" x14ac:dyDescent="0.2">
      <c r="A161" s="363" t="s">
        <v>759</v>
      </c>
      <c r="B161" s="361"/>
      <c r="C161" s="362" t="s">
        <v>760</v>
      </c>
      <c r="D161" s="230">
        <f t="shared" si="13"/>
        <v>0</v>
      </c>
      <c r="E161" s="237"/>
      <c r="F161" s="237"/>
      <c r="G161" s="237"/>
      <c r="H161" s="237"/>
      <c r="I161" s="239"/>
      <c r="J161" s="240"/>
      <c r="K161" s="241"/>
      <c r="L161" s="242"/>
    </row>
    <row r="162" spans="1:12" s="229" customFormat="1" ht="15.6" customHeight="1" x14ac:dyDescent="0.2">
      <c r="A162" s="363" t="s">
        <v>761</v>
      </c>
      <c r="B162" s="364"/>
      <c r="C162" s="362" t="s">
        <v>762</v>
      </c>
      <c r="D162" s="230">
        <f t="shared" si="13"/>
        <v>0</v>
      </c>
      <c r="E162" s="237"/>
      <c r="F162" s="237"/>
      <c r="G162" s="237"/>
      <c r="H162" s="237"/>
      <c r="I162" s="239"/>
      <c r="J162" s="240"/>
      <c r="K162" s="241"/>
      <c r="L162" s="242"/>
    </row>
    <row r="163" spans="1:12" s="229" customFormat="1" ht="15.6" customHeight="1" x14ac:dyDescent="0.2">
      <c r="A163" s="363" t="s">
        <v>569</v>
      </c>
      <c r="B163" s="364"/>
      <c r="C163" s="362" t="s">
        <v>570</v>
      </c>
      <c r="D163" s="230">
        <f t="shared" si="13"/>
        <v>0</v>
      </c>
      <c r="E163" s="237"/>
      <c r="F163" s="237"/>
      <c r="G163" s="237"/>
      <c r="H163" s="237"/>
      <c r="I163" s="239"/>
      <c r="J163" s="240"/>
      <c r="K163" s="241"/>
      <c r="L163" s="242"/>
    </row>
    <row r="164" spans="1:12" s="229" customFormat="1" ht="18" customHeight="1" x14ac:dyDescent="0.2">
      <c r="A164" s="365" t="s">
        <v>70</v>
      </c>
      <c r="B164" s="366"/>
      <c r="C164" s="362" t="s">
        <v>71</v>
      </c>
      <c r="D164" s="230">
        <f t="shared" si="13"/>
        <v>0</v>
      </c>
      <c r="E164" s="237"/>
      <c r="F164" s="237"/>
      <c r="G164" s="237"/>
      <c r="H164" s="237"/>
      <c r="I164" s="239"/>
      <c r="J164" s="240"/>
      <c r="K164" s="241"/>
      <c r="L164" s="242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3"/>
        <v>160</v>
      </c>
      <c r="E165" s="110"/>
      <c r="F165" s="110">
        <v>40</v>
      </c>
      <c r="G165" s="110">
        <v>40</v>
      </c>
      <c r="H165" s="110">
        <v>40</v>
      </c>
      <c r="I165" s="128">
        <v>40</v>
      </c>
      <c r="J165" s="112">
        <v>30</v>
      </c>
      <c r="K165" s="129">
        <v>30</v>
      </c>
      <c r="L165" s="113">
        <v>30</v>
      </c>
    </row>
    <row r="166" spans="1:12" s="229" customFormat="1" ht="15.6" customHeight="1" x14ac:dyDescent="0.25">
      <c r="A166" s="328" t="s">
        <v>571</v>
      </c>
      <c r="B166" s="369"/>
      <c r="C166" s="327" t="s">
        <v>576</v>
      </c>
      <c r="D166" s="230">
        <f t="shared" si="13"/>
        <v>0</v>
      </c>
      <c r="E166" s="237"/>
      <c r="F166" s="237"/>
      <c r="G166" s="237"/>
      <c r="H166" s="237"/>
      <c r="I166" s="239"/>
      <c r="J166" s="237"/>
      <c r="K166" s="237"/>
      <c r="L166" s="246"/>
    </row>
    <row r="167" spans="1:12" s="229" customFormat="1" ht="15.6" customHeight="1" x14ac:dyDescent="0.25">
      <c r="A167" s="332" t="s">
        <v>373</v>
      </c>
      <c r="B167" s="343"/>
      <c r="C167" s="327" t="s">
        <v>577</v>
      </c>
      <c r="D167" s="230">
        <f t="shared" si="13"/>
        <v>0</v>
      </c>
      <c r="E167" s="237"/>
      <c r="F167" s="237"/>
      <c r="G167" s="237"/>
      <c r="H167" s="237"/>
      <c r="I167" s="239"/>
      <c r="J167" s="237"/>
      <c r="K167" s="237"/>
      <c r="L167" s="246"/>
    </row>
    <row r="168" spans="1:12" s="229" customFormat="1" ht="29.45" customHeight="1" x14ac:dyDescent="0.25">
      <c r="A168" s="899" t="s">
        <v>496</v>
      </c>
      <c r="B168" s="900"/>
      <c r="C168" s="327" t="s">
        <v>497</v>
      </c>
      <c r="D168" s="230">
        <f t="shared" si="13"/>
        <v>0</v>
      </c>
      <c r="E168" s="237"/>
      <c r="F168" s="237"/>
      <c r="G168" s="237"/>
      <c r="H168" s="237"/>
      <c r="I168" s="239"/>
      <c r="J168" s="240"/>
      <c r="K168" s="241"/>
      <c r="L168" s="242"/>
    </row>
    <row r="169" spans="1:12" s="229" customFormat="1" ht="15.6" customHeight="1" x14ac:dyDescent="0.25">
      <c r="A169" s="342" t="s">
        <v>498</v>
      </c>
      <c r="B169" s="326"/>
      <c r="C169" s="327" t="s">
        <v>712</v>
      </c>
      <c r="D169" s="230">
        <f t="shared" si="13"/>
        <v>0</v>
      </c>
      <c r="E169" s="237"/>
      <c r="F169" s="237"/>
      <c r="G169" s="237"/>
      <c r="H169" s="237"/>
      <c r="I169" s="239"/>
      <c r="J169" s="240"/>
      <c r="K169" s="241"/>
      <c r="L169" s="242"/>
    </row>
    <row r="170" spans="1:12" s="229" customFormat="1" ht="15.6" customHeight="1" x14ac:dyDescent="0.25">
      <c r="A170" s="328" t="s">
        <v>374</v>
      </c>
      <c r="B170" s="343"/>
      <c r="C170" s="327" t="s">
        <v>713</v>
      </c>
      <c r="D170" s="230">
        <f t="shared" si="13"/>
        <v>0</v>
      </c>
      <c r="E170" s="237"/>
      <c r="F170" s="237"/>
      <c r="G170" s="237"/>
      <c r="H170" s="237"/>
      <c r="I170" s="239"/>
      <c r="J170" s="237"/>
      <c r="K170" s="237"/>
      <c r="L170" s="246"/>
    </row>
    <row r="171" spans="1:12" s="229" customFormat="1" ht="27.75" customHeight="1" x14ac:dyDescent="0.25">
      <c r="A171" s="901" t="s">
        <v>741</v>
      </c>
      <c r="B171" s="902"/>
      <c r="C171" s="327" t="s">
        <v>742</v>
      </c>
      <c r="D171" s="230">
        <f t="shared" si="13"/>
        <v>0</v>
      </c>
      <c r="E171" s="237"/>
      <c r="F171" s="237"/>
      <c r="G171" s="237"/>
      <c r="H171" s="237"/>
      <c r="I171" s="239"/>
      <c r="J171" s="240"/>
      <c r="K171" s="241"/>
      <c r="L171" s="242"/>
    </row>
    <row r="172" spans="1:12" s="229" customFormat="1" ht="15.6" customHeight="1" x14ac:dyDescent="0.2">
      <c r="A172" s="332"/>
      <c r="B172" s="341" t="s">
        <v>683</v>
      </c>
      <c r="C172" s="330" t="s">
        <v>684</v>
      </c>
      <c r="D172" s="230">
        <f t="shared" si="13"/>
        <v>0</v>
      </c>
      <c r="E172" s="237"/>
      <c r="F172" s="237"/>
      <c r="G172" s="237"/>
      <c r="H172" s="237"/>
      <c r="I172" s="239"/>
      <c r="J172" s="240"/>
      <c r="K172" s="241"/>
      <c r="L172" s="242"/>
    </row>
    <row r="173" spans="1:12" s="229" customFormat="1" ht="15.6" customHeight="1" x14ac:dyDescent="0.2">
      <c r="A173" s="332"/>
      <c r="B173" s="341" t="s">
        <v>685</v>
      </c>
      <c r="C173" s="330" t="s">
        <v>686</v>
      </c>
      <c r="D173" s="230">
        <f t="shared" si="13"/>
        <v>0</v>
      </c>
      <c r="E173" s="237"/>
      <c r="F173" s="237"/>
      <c r="G173" s="237"/>
      <c r="H173" s="237"/>
      <c r="I173" s="239"/>
      <c r="J173" s="240"/>
      <c r="K173" s="241"/>
      <c r="L173" s="242"/>
    </row>
    <row r="174" spans="1:12" s="229" customFormat="1" ht="15.6" customHeight="1" x14ac:dyDescent="0.2">
      <c r="A174" s="332"/>
      <c r="B174" s="341" t="s">
        <v>687</v>
      </c>
      <c r="C174" s="330" t="s">
        <v>688</v>
      </c>
      <c r="D174" s="230">
        <f t="shared" si="13"/>
        <v>0</v>
      </c>
      <c r="E174" s="237"/>
      <c r="F174" s="237"/>
      <c r="G174" s="237"/>
      <c r="H174" s="237"/>
      <c r="I174" s="239"/>
      <c r="J174" s="240"/>
      <c r="K174" s="241"/>
      <c r="L174" s="242"/>
    </row>
    <row r="175" spans="1:12" s="229" customFormat="1" ht="15.6" customHeight="1" x14ac:dyDescent="0.2">
      <c r="A175" s="332"/>
      <c r="B175" s="329" t="s">
        <v>689</v>
      </c>
      <c r="C175" s="330" t="s">
        <v>520</v>
      </c>
      <c r="D175" s="230">
        <f t="shared" si="13"/>
        <v>0</v>
      </c>
      <c r="E175" s="237"/>
      <c r="F175" s="237"/>
      <c r="G175" s="237"/>
      <c r="H175" s="237"/>
      <c r="I175" s="239"/>
      <c r="J175" s="240"/>
      <c r="K175" s="241"/>
      <c r="L175" s="242"/>
    </row>
    <row r="176" spans="1:12" s="229" customFormat="1" ht="15.6" customHeight="1" x14ac:dyDescent="0.25">
      <c r="A176" s="328" t="s">
        <v>521</v>
      </c>
      <c r="B176" s="326"/>
      <c r="C176" s="327" t="s">
        <v>732</v>
      </c>
      <c r="D176" s="230">
        <f t="shared" si="13"/>
        <v>0</v>
      </c>
      <c r="E176" s="237"/>
      <c r="F176" s="237"/>
      <c r="G176" s="237"/>
      <c r="H176" s="237"/>
      <c r="I176" s="239"/>
      <c r="J176" s="240"/>
      <c r="K176" s="241"/>
      <c r="L176" s="242"/>
    </row>
    <row r="177" spans="1:12" s="229" customFormat="1" ht="15.6" customHeight="1" x14ac:dyDescent="0.2">
      <c r="A177" s="332"/>
      <c r="B177" s="329" t="s">
        <v>522</v>
      </c>
      <c r="C177" s="330" t="s">
        <v>523</v>
      </c>
      <c r="D177" s="230">
        <f t="shared" si="13"/>
        <v>0</v>
      </c>
      <c r="E177" s="237"/>
      <c r="F177" s="237"/>
      <c r="G177" s="237"/>
      <c r="H177" s="237"/>
      <c r="I177" s="239"/>
      <c r="J177" s="240"/>
      <c r="K177" s="241"/>
      <c r="L177" s="242"/>
    </row>
    <row r="178" spans="1:12" s="229" customFormat="1" ht="15.6" customHeight="1" x14ac:dyDescent="0.2">
      <c r="A178" s="332"/>
      <c r="B178" s="329" t="s">
        <v>551</v>
      </c>
      <c r="C178" s="330" t="s">
        <v>552</v>
      </c>
      <c r="D178" s="230">
        <f t="shared" si="13"/>
        <v>0</v>
      </c>
      <c r="E178" s="237"/>
      <c r="F178" s="237"/>
      <c r="G178" s="237"/>
      <c r="H178" s="237"/>
      <c r="I178" s="239"/>
      <c r="J178" s="240"/>
      <c r="K178" s="241"/>
      <c r="L178" s="242"/>
    </row>
    <row r="179" spans="1:12" s="229" customFormat="1" ht="15.6" customHeight="1" x14ac:dyDescent="0.2">
      <c r="A179" s="332"/>
      <c r="B179" s="329" t="s">
        <v>432</v>
      </c>
      <c r="C179" s="330" t="s">
        <v>433</v>
      </c>
      <c r="D179" s="230">
        <f t="shared" si="13"/>
        <v>0</v>
      </c>
      <c r="E179" s="237"/>
      <c r="F179" s="237"/>
      <c r="G179" s="237"/>
      <c r="H179" s="237"/>
      <c r="I179" s="239"/>
      <c r="J179" s="240"/>
      <c r="K179" s="241"/>
      <c r="L179" s="242"/>
    </row>
    <row r="180" spans="1:12" s="229" customFormat="1" ht="33.75" customHeight="1" x14ac:dyDescent="0.25">
      <c r="A180" s="869" t="s">
        <v>375</v>
      </c>
      <c r="B180" s="870"/>
      <c r="C180" s="327" t="s">
        <v>709</v>
      </c>
      <c r="D180" s="230">
        <f t="shared" si="13"/>
        <v>0</v>
      </c>
      <c r="E180" s="240"/>
      <c r="F180" s="247">
        <f t="shared" ref="F180:L181" si="15">F181</f>
        <v>0</v>
      </c>
      <c r="G180" s="247">
        <f t="shared" si="15"/>
        <v>0</v>
      </c>
      <c r="H180" s="247">
        <f t="shared" si="15"/>
        <v>0</v>
      </c>
      <c r="I180" s="247">
        <f t="shared" si="15"/>
        <v>0</v>
      </c>
      <c r="J180" s="240">
        <f t="shared" si="15"/>
        <v>0</v>
      </c>
      <c r="K180" s="240">
        <f t="shared" si="15"/>
        <v>0</v>
      </c>
      <c r="L180" s="242">
        <f t="shared" si="15"/>
        <v>0</v>
      </c>
    </row>
    <row r="181" spans="1:12" s="229" customFormat="1" ht="23.25" customHeight="1" x14ac:dyDescent="0.25">
      <c r="A181" s="907" t="s">
        <v>389</v>
      </c>
      <c r="B181" s="908"/>
      <c r="C181" s="327" t="s">
        <v>413</v>
      </c>
      <c r="D181" s="230">
        <f t="shared" si="13"/>
        <v>0</v>
      </c>
      <c r="E181" s="240"/>
      <c r="F181" s="247">
        <f t="shared" si="15"/>
        <v>0</v>
      </c>
      <c r="G181" s="247">
        <f t="shared" si="15"/>
        <v>0</v>
      </c>
      <c r="H181" s="247">
        <f t="shared" si="15"/>
        <v>0</v>
      </c>
      <c r="I181" s="247">
        <f t="shared" si="15"/>
        <v>0</v>
      </c>
      <c r="J181" s="240">
        <f t="shared" si="15"/>
        <v>0</v>
      </c>
      <c r="K181" s="240">
        <f t="shared" si="15"/>
        <v>0</v>
      </c>
      <c r="L181" s="242">
        <f t="shared" si="15"/>
        <v>0</v>
      </c>
    </row>
    <row r="182" spans="1:12" s="229" customFormat="1" ht="28.5" x14ac:dyDescent="0.25">
      <c r="A182" s="332"/>
      <c r="B182" s="370" t="s">
        <v>387</v>
      </c>
      <c r="C182" s="327" t="s">
        <v>388</v>
      </c>
      <c r="D182" s="230">
        <f t="shared" si="13"/>
        <v>0</v>
      </c>
      <c r="E182" s="240"/>
      <c r="F182" s="241"/>
      <c r="G182" s="240"/>
      <c r="H182" s="240"/>
      <c r="I182" s="241"/>
      <c r="J182" s="240"/>
      <c r="K182" s="241"/>
      <c r="L182" s="242"/>
    </row>
    <row r="183" spans="1:12" s="229" customFormat="1" ht="16.899999999999999" customHeight="1" x14ac:dyDescent="0.25">
      <c r="A183" s="332" t="s">
        <v>376</v>
      </c>
      <c r="B183" s="326"/>
      <c r="C183" s="327" t="s">
        <v>133</v>
      </c>
      <c r="D183" s="230">
        <f t="shared" si="13"/>
        <v>0</v>
      </c>
      <c r="E183" s="237"/>
      <c r="F183" s="237"/>
      <c r="G183" s="237"/>
      <c r="H183" s="237"/>
      <c r="I183" s="239"/>
      <c r="J183" s="237"/>
      <c r="K183" s="237"/>
      <c r="L183" s="246"/>
    </row>
    <row r="184" spans="1:12" s="229" customFormat="1" ht="16.899999999999999" customHeight="1" x14ac:dyDescent="0.25">
      <c r="A184" s="332" t="s">
        <v>1</v>
      </c>
      <c r="B184" s="326"/>
      <c r="C184" s="327" t="s">
        <v>524</v>
      </c>
      <c r="D184" s="230">
        <f t="shared" si="13"/>
        <v>0</v>
      </c>
      <c r="E184" s="237"/>
      <c r="F184" s="248">
        <f t="shared" ref="F184:L184" si="16">F185</f>
        <v>0</v>
      </c>
      <c r="G184" s="248">
        <f t="shared" si="16"/>
        <v>0</v>
      </c>
      <c r="H184" s="248">
        <f t="shared" si="16"/>
        <v>0</v>
      </c>
      <c r="I184" s="248">
        <f t="shared" si="16"/>
        <v>0</v>
      </c>
      <c r="J184" s="237">
        <f t="shared" si="16"/>
        <v>0</v>
      </c>
      <c r="K184" s="237">
        <f t="shared" si="16"/>
        <v>0</v>
      </c>
      <c r="L184" s="246">
        <f t="shared" si="16"/>
        <v>0</v>
      </c>
    </row>
    <row r="185" spans="1:12" s="229" customFormat="1" ht="16.899999999999999" customHeight="1" x14ac:dyDescent="0.2">
      <c r="A185" s="332"/>
      <c r="B185" s="329" t="s">
        <v>632</v>
      </c>
      <c r="C185" s="330" t="s">
        <v>525</v>
      </c>
      <c r="D185" s="230">
        <f t="shared" si="13"/>
        <v>0</v>
      </c>
      <c r="E185" s="237"/>
      <c r="F185" s="237"/>
      <c r="G185" s="237"/>
      <c r="H185" s="237"/>
      <c r="I185" s="239"/>
      <c r="J185" s="237"/>
      <c r="K185" s="237"/>
      <c r="L185" s="246"/>
    </row>
    <row r="186" spans="1:12" s="251" customFormat="1" ht="15" x14ac:dyDescent="0.25">
      <c r="A186" s="371" t="s">
        <v>2</v>
      </c>
      <c r="B186" s="372"/>
      <c r="C186" s="327" t="s">
        <v>527</v>
      </c>
      <c r="D186" s="230">
        <f t="shared" si="13"/>
        <v>2850</v>
      </c>
      <c r="E186" s="249"/>
      <c r="F186" s="250">
        <f t="shared" ref="F186:L186" si="17">F187</f>
        <v>2850</v>
      </c>
      <c r="G186" s="250">
        <f t="shared" si="17"/>
        <v>0</v>
      </c>
      <c r="H186" s="250">
        <f t="shared" si="17"/>
        <v>0</v>
      </c>
      <c r="I186" s="250">
        <f t="shared" si="17"/>
        <v>0</v>
      </c>
      <c r="J186" s="249">
        <f t="shared" si="17"/>
        <v>0</v>
      </c>
      <c r="K186" s="249">
        <f t="shared" si="17"/>
        <v>0</v>
      </c>
      <c r="L186" s="321">
        <f t="shared" si="17"/>
        <v>0</v>
      </c>
    </row>
    <row r="187" spans="1:12" s="229" customFormat="1" ht="15" x14ac:dyDescent="0.2">
      <c r="A187" s="356"/>
      <c r="B187" s="373" t="s">
        <v>44</v>
      </c>
      <c r="C187" s="330" t="s">
        <v>528</v>
      </c>
      <c r="D187" s="230">
        <f t="shared" si="13"/>
        <v>2850</v>
      </c>
      <c r="E187" s="237"/>
      <c r="F187" s="237">
        <v>2850</v>
      </c>
      <c r="G187" s="237"/>
      <c r="H187" s="237"/>
      <c r="I187" s="239"/>
      <c r="J187" s="237"/>
      <c r="K187" s="237"/>
      <c r="L187" s="246"/>
    </row>
    <row r="188" spans="1:12" s="254" customFormat="1" ht="39" customHeight="1" x14ac:dyDescent="0.2">
      <c r="A188" s="865" t="s">
        <v>710</v>
      </c>
      <c r="B188" s="866"/>
      <c r="C188" s="374"/>
      <c r="D188" s="230">
        <f t="shared" si="13"/>
        <v>0</v>
      </c>
      <c r="E188" s="252"/>
      <c r="F188" s="253">
        <f t="shared" ref="F188:L188" si="18">F264+F279</f>
        <v>0</v>
      </c>
      <c r="G188" s="253">
        <f t="shared" si="18"/>
        <v>0</v>
      </c>
      <c r="H188" s="253">
        <f t="shared" si="18"/>
        <v>0</v>
      </c>
      <c r="I188" s="253">
        <f t="shared" si="18"/>
        <v>0</v>
      </c>
      <c r="J188" s="252">
        <f t="shared" si="18"/>
        <v>0</v>
      </c>
      <c r="K188" s="252">
        <f t="shared" si="18"/>
        <v>0</v>
      </c>
      <c r="L188" s="322">
        <f t="shared" si="18"/>
        <v>0</v>
      </c>
    </row>
    <row r="189" spans="1:12" s="229" customFormat="1" ht="30" customHeight="1" x14ac:dyDescent="0.25">
      <c r="A189" s="869" t="s">
        <v>414</v>
      </c>
      <c r="B189" s="870"/>
      <c r="C189" s="327" t="s">
        <v>765</v>
      </c>
      <c r="D189" s="230">
        <f t="shared" si="13"/>
        <v>0</v>
      </c>
      <c r="E189" s="237"/>
      <c r="F189" s="237"/>
      <c r="G189" s="237"/>
      <c r="H189" s="237"/>
      <c r="I189" s="239"/>
      <c r="J189" s="237"/>
      <c r="K189" s="237"/>
      <c r="L189" s="246"/>
    </row>
    <row r="190" spans="1:12" s="229" customFormat="1" ht="18" customHeight="1" x14ac:dyDescent="0.25">
      <c r="A190" s="332" t="s">
        <v>682</v>
      </c>
      <c r="B190" s="329"/>
      <c r="C190" s="327" t="s">
        <v>189</v>
      </c>
      <c r="D190" s="230">
        <f t="shared" si="13"/>
        <v>0</v>
      </c>
      <c r="E190" s="237"/>
      <c r="F190" s="237"/>
      <c r="G190" s="237"/>
      <c r="H190" s="237"/>
      <c r="I190" s="239"/>
      <c r="J190" s="240"/>
      <c r="K190" s="241"/>
      <c r="L190" s="242"/>
    </row>
    <row r="191" spans="1:12" s="229" customFormat="1" ht="15" customHeight="1" x14ac:dyDescent="0.2">
      <c r="A191" s="354"/>
      <c r="B191" s="333" t="s">
        <v>415</v>
      </c>
      <c r="C191" s="330" t="s">
        <v>416</v>
      </c>
      <c r="D191" s="230">
        <f t="shared" si="13"/>
        <v>0</v>
      </c>
      <c r="E191" s="237"/>
      <c r="F191" s="237"/>
      <c r="G191" s="237"/>
      <c r="H191" s="237"/>
      <c r="I191" s="239"/>
      <c r="J191" s="240"/>
      <c r="K191" s="241"/>
      <c r="L191" s="242"/>
    </row>
    <row r="192" spans="1:12" s="229" customFormat="1" ht="30" customHeight="1" x14ac:dyDescent="0.2">
      <c r="A192" s="354"/>
      <c r="B192" s="375" t="s">
        <v>531</v>
      </c>
      <c r="C192" s="330" t="s">
        <v>532</v>
      </c>
      <c r="D192" s="230">
        <f t="shared" si="13"/>
        <v>0</v>
      </c>
      <c r="E192" s="237"/>
      <c r="F192" s="237"/>
      <c r="G192" s="237"/>
      <c r="H192" s="237"/>
      <c r="I192" s="239"/>
      <c r="J192" s="240"/>
      <c r="K192" s="241"/>
      <c r="L192" s="242"/>
    </row>
    <row r="193" spans="1:12" s="229" customFormat="1" ht="16.899999999999999" customHeight="1" x14ac:dyDescent="0.2">
      <c r="A193" s="354"/>
      <c r="B193" s="375" t="s">
        <v>763</v>
      </c>
      <c r="C193" s="330" t="s">
        <v>681</v>
      </c>
      <c r="D193" s="230">
        <f t="shared" si="13"/>
        <v>0</v>
      </c>
      <c r="E193" s="237"/>
      <c r="F193" s="237"/>
      <c r="G193" s="237"/>
      <c r="H193" s="237"/>
      <c r="I193" s="239"/>
      <c r="J193" s="240"/>
      <c r="K193" s="241"/>
      <c r="L193" s="242"/>
    </row>
    <row r="194" spans="1:12" s="229" customFormat="1" ht="17.25" customHeight="1" x14ac:dyDescent="0.25">
      <c r="A194" s="332" t="s">
        <v>533</v>
      </c>
      <c r="B194" s="343"/>
      <c r="C194" s="327" t="s">
        <v>766</v>
      </c>
      <c r="D194" s="230">
        <f t="shared" si="13"/>
        <v>0</v>
      </c>
      <c r="E194" s="237"/>
      <c r="F194" s="237"/>
      <c r="G194" s="237"/>
      <c r="H194" s="237"/>
      <c r="I194" s="239"/>
      <c r="J194" s="237"/>
      <c r="K194" s="237"/>
      <c r="L194" s="246"/>
    </row>
    <row r="195" spans="1:12" s="229" customFormat="1" ht="30.6" customHeight="1" x14ac:dyDescent="0.25">
      <c r="A195" s="905" t="s">
        <v>204</v>
      </c>
      <c r="B195" s="906"/>
      <c r="C195" s="327" t="s">
        <v>534</v>
      </c>
      <c r="D195" s="230">
        <f t="shared" si="13"/>
        <v>0</v>
      </c>
      <c r="E195" s="237"/>
      <c r="F195" s="237"/>
      <c r="G195" s="237"/>
      <c r="H195" s="237"/>
      <c r="I195" s="239"/>
      <c r="J195" s="240"/>
      <c r="K195" s="241"/>
      <c r="L195" s="242"/>
    </row>
    <row r="196" spans="1:12" s="229" customFormat="1" ht="15.6" customHeight="1" x14ac:dyDescent="0.2">
      <c r="A196" s="332"/>
      <c r="B196" s="344" t="s">
        <v>417</v>
      </c>
      <c r="C196" s="330" t="s">
        <v>418</v>
      </c>
      <c r="D196" s="230">
        <f t="shared" si="13"/>
        <v>0</v>
      </c>
      <c r="E196" s="237"/>
      <c r="F196" s="237"/>
      <c r="G196" s="237"/>
      <c r="H196" s="237"/>
      <c r="I196" s="239"/>
      <c r="J196" s="240"/>
      <c r="K196" s="241"/>
      <c r="L196" s="242"/>
    </row>
    <row r="197" spans="1:12" s="229" customFormat="1" ht="15.6" customHeight="1" x14ac:dyDescent="0.2">
      <c r="A197" s="332"/>
      <c r="B197" s="344" t="s">
        <v>202</v>
      </c>
      <c r="C197" s="330" t="s">
        <v>203</v>
      </c>
      <c r="D197" s="230">
        <f t="shared" si="13"/>
        <v>0</v>
      </c>
      <c r="E197" s="237"/>
      <c r="F197" s="237"/>
      <c r="G197" s="237"/>
      <c r="H197" s="237"/>
      <c r="I197" s="239"/>
      <c r="J197" s="240"/>
      <c r="K197" s="241"/>
      <c r="L197" s="242"/>
    </row>
    <row r="198" spans="1:12" s="229" customFormat="1" ht="15.6" customHeight="1" x14ac:dyDescent="0.2">
      <c r="A198" s="332"/>
      <c r="B198" s="344" t="s">
        <v>419</v>
      </c>
      <c r="C198" s="330" t="s">
        <v>648</v>
      </c>
      <c r="D198" s="230">
        <f t="shared" si="13"/>
        <v>0</v>
      </c>
      <c r="E198" s="237"/>
      <c r="F198" s="237"/>
      <c r="G198" s="237"/>
      <c r="H198" s="237"/>
      <c r="I198" s="239"/>
      <c r="J198" s="240"/>
      <c r="K198" s="241"/>
      <c r="L198" s="242"/>
    </row>
    <row r="199" spans="1:12" s="229" customFormat="1" ht="15.6" customHeight="1" x14ac:dyDescent="0.2">
      <c r="A199" s="332"/>
      <c r="B199" s="344" t="s">
        <v>649</v>
      </c>
      <c r="C199" s="330" t="s">
        <v>650</v>
      </c>
      <c r="D199" s="230">
        <f t="shared" si="13"/>
        <v>0</v>
      </c>
      <c r="E199" s="237"/>
      <c r="F199" s="237"/>
      <c r="G199" s="237"/>
      <c r="H199" s="237"/>
      <c r="I199" s="239"/>
      <c r="J199" s="240"/>
      <c r="K199" s="241"/>
      <c r="L199" s="242"/>
    </row>
    <row r="200" spans="1:12" s="229" customFormat="1" ht="15.6" customHeight="1" x14ac:dyDescent="0.2">
      <c r="A200" s="332"/>
      <c r="B200" s="344" t="s">
        <v>651</v>
      </c>
      <c r="C200" s="330" t="s">
        <v>652</v>
      </c>
      <c r="D200" s="230">
        <f t="shared" si="13"/>
        <v>0</v>
      </c>
      <c r="E200" s="237"/>
      <c r="F200" s="237"/>
      <c r="G200" s="237"/>
      <c r="H200" s="237"/>
      <c r="I200" s="239"/>
      <c r="J200" s="240"/>
      <c r="K200" s="241"/>
      <c r="L200" s="242"/>
    </row>
    <row r="201" spans="1:12" s="229" customFormat="1" ht="15.6" customHeight="1" x14ac:dyDescent="0.2">
      <c r="A201" s="332"/>
      <c r="B201" s="344" t="s">
        <v>368</v>
      </c>
      <c r="C201" s="330" t="s">
        <v>367</v>
      </c>
      <c r="D201" s="230">
        <f t="shared" si="13"/>
        <v>0</v>
      </c>
      <c r="E201" s="237"/>
      <c r="F201" s="237"/>
      <c r="G201" s="237"/>
      <c r="H201" s="237"/>
      <c r="I201" s="239"/>
      <c r="J201" s="240"/>
      <c r="K201" s="241"/>
      <c r="L201" s="242"/>
    </row>
    <row r="202" spans="1:12" s="229" customFormat="1" ht="15.6" customHeight="1" x14ac:dyDescent="0.25">
      <c r="A202" s="355"/>
      <c r="B202" s="344" t="s">
        <v>653</v>
      </c>
      <c r="C202" s="330" t="s">
        <v>654</v>
      </c>
      <c r="D202" s="230">
        <f t="shared" si="13"/>
        <v>0</v>
      </c>
      <c r="E202" s="237"/>
      <c r="F202" s="237"/>
      <c r="G202" s="237"/>
      <c r="H202" s="237"/>
      <c r="I202" s="239"/>
      <c r="J202" s="240"/>
      <c r="K202" s="241"/>
      <c r="L202" s="242"/>
    </row>
    <row r="203" spans="1:12" s="229" customFormat="1" ht="15.6" customHeight="1" x14ac:dyDescent="0.25">
      <c r="A203" s="355"/>
      <c r="B203" s="344" t="s">
        <v>655</v>
      </c>
      <c r="C203" s="330" t="s">
        <v>656</v>
      </c>
      <c r="D203" s="230">
        <f t="shared" si="13"/>
        <v>0</v>
      </c>
      <c r="E203" s="237"/>
      <c r="F203" s="237"/>
      <c r="G203" s="237"/>
      <c r="H203" s="237"/>
      <c r="I203" s="239"/>
      <c r="J203" s="240"/>
      <c r="K203" s="241"/>
      <c r="L203" s="242"/>
    </row>
    <row r="204" spans="1:12" s="229" customFormat="1" ht="15.6" customHeight="1" x14ac:dyDescent="0.25">
      <c r="A204" s="355"/>
      <c r="B204" s="333" t="s">
        <v>207</v>
      </c>
      <c r="C204" s="330" t="s">
        <v>208</v>
      </c>
      <c r="D204" s="230">
        <f t="shared" si="13"/>
        <v>0</v>
      </c>
      <c r="E204" s="237"/>
      <c r="F204" s="237"/>
      <c r="G204" s="237"/>
      <c r="H204" s="237"/>
      <c r="I204" s="239"/>
      <c r="J204" s="240"/>
      <c r="K204" s="241"/>
      <c r="L204" s="242"/>
    </row>
    <row r="205" spans="1:12" s="229" customFormat="1" ht="15.6" customHeight="1" x14ac:dyDescent="0.25">
      <c r="A205" s="355"/>
      <c r="B205" s="333" t="s">
        <v>209</v>
      </c>
      <c r="C205" s="330" t="s">
        <v>210</v>
      </c>
      <c r="D205" s="230">
        <f t="shared" si="13"/>
        <v>0</v>
      </c>
      <c r="E205" s="237"/>
      <c r="F205" s="237"/>
      <c r="G205" s="237"/>
      <c r="H205" s="237"/>
      <c r="I205" s="239"/>
      <c r="J205" s="240"/>
      <c r="K205" s="241"/>
      <c r="L205" s="242"/>
    </row>
    <row r="206" spans="1:12" s="229" customFormat="1" ht="15.6" customHeight="1" x14ac:dyDescent="0.25">
      <c r="A206" s="355"/>
      <c r="B206" s="333" t="s">
        <v>366</v>
      </c>
      <c r="C206" s="330" t="s">
        <v>365</v>
      </c>
      <c r="D206" s="230">
        <f t="shared" si="13"/>
        <v>0</v>
      </c>
      <c r="E206" s="237"/>
      <c r="F206" s="237"/>
      <c r="G206" s="237"/>
      <c r="H206" s="237"/>
      <c r="I206" s="239"/>
      <c r="J206" s="240"/>
      <c r="K206" s="241"/>
      <c r="L206" s="242"/>
    </row>
    <row r="207" spans="1:12" s="229" customFormat="1" ht="49.15" customHeight="1" x14ac:dyDescent="0.25">
      <c r="A207" s="903" t="s">
        <v>85</v>
      </c>
      <c r="B207" s="904"/>
      <c r="C207" s="376">
        <v>56</v>
      </c>
      <c r="D207" s="230">
        <f t="shared" ref="D207:D270" si="19">F207+G207+H207+I207</f>
        <v>0</v>
      </c>
      <c r="E207" s="237"/>
      <c r="F207" s="237"/>
      <c r="G207" s="237"/>
      <c r="H207" s="237"/>
      <c r="I207" s="239"/>
      <c r="J207" s="237"/>
      <c r="K207" s="237"/>
      <c r="L207" s="246"/>
    </row>
    <row r="208" spans="1:12" s="229" customFormat="1" ht="29.45" customHeight="1" x14ac:dyDescent="0.2">
      <c r="A208" s="821" t="s">
        <v>135</v>
      </c>
      <c r="B208" s="822"/>
      <c r="C208" s="330" t="s">
        <v>227</v>
      </c>
      <c r="D208" s="230">
        <f t="shared" si="19"/>
        <v>0</v>
      </c>
      <c r="E208" s="237"/>
      <c r="F208" s="237"/>
      <c r="G208" s="237"/>
      <c r="H208" s="237"/>
      <c r="I208" s="239"/>
      <c r="J208" s="240"/>
      <c r="K208" s="241"/>
      <c r="L208" s="242"/>
    </row>
    <row r="209" spans="1:12" s="229" customFormat="1" ht="15" customHeight="1" x14ac:dyDescent="0.2">
      <c r="A209" s="356"/>
      <c r="B209" s="378" t="s">
        <v>554</v>
      </c>
      <c r="C209" s="379" t="s">
        <v>228</v>
      </c>
      <c r="D209" s="230">
        <f t="shared" si="19"/>
        <v>0</v>
      </c>
      <c r="E209" s="237"/>
      <c r="F209" s="237"/>
      <c r="G209" s="237"/>
      <c r="H209" s="237"/>
      <c r="I209" s="239"/>
      <c r="J209" s="240"/>
      <c r="K209" s="241"/>
      <c r="L209" s="242"/>
    </row>
    <row r="210" spans="1:12" s="229" customFormat="1" ht="15" customHeight="1" x14ac:dyDescent="0.2">
      <c r="A210" s="356"/>
      <c r="B210" s="378" t="s">
        <v>555</v>
      </c>
      <c r="C210" s="379" t="s">
        <v>229</v>
      </c>
      <c r="D210" s="230">
        <f t="shared" si="19"/>
        <v>0</v>
      </c>
      <c r="E210" s="237"/>
      <c r="F210" s="237"/>
      <c r="G210" s="237"/>
      <c r="H210" s="237"/>
      <c r="I210" s="239"/>
      <c r="J210" s="240"/>
      <c r="K210" s="241"/>
      <c r="L210" s="242"/>
    </row>
    <row r="211" spans="1:12" s="229" customFormat="1" ht="15" customHeight="1" x14ac:dyDescent="0.2">
      <c r="A211" s="356"/>
      <c r="B211" s="378" t="s">
        <v>556</v>
      </c>
      <c r="C211" s="379" t="s">
        <v>230</v>
      </c>
      <c r="D211" s="230">
        <f t="shared" si="19"/>
        <v>0</v>
      </c>
      <c r="E211" s="237"/>
      <c r="F211" s="237"/>
      <c r="G211" s="237"/>
      <c r="H211" s="237"/>
      <c r="I211" s="239"/>
      <c r="J211" s="240"/>
      <c r="K211" s="241"/>
      <c r="L211" s="242"/>
    </row>
    <row r="212" spans="1:12" s="229" customFormat="1" ht="15" customHeight="1" x14ac:dyDescent="0.2">
      <c r="A212" s="821" t="s">
        <v>136</v>
      </c>
      <c r="B212" s="822"/>
      <c r="C212" s="379" t="s">
        <v>744</v>
      </c>
      <c r="D212" s="230">
        <f t="shared" si="19"/>
        <v>0</v>
      </c>
      <c r="E212" s="237"/>
      <c r="F212" s="237"/>
      <c r="G212" s="237"/>
      <c r="H212" s="237"/>
      <c r="I212" s="239"/>
      <c r="J212" s="240"/>
      <c r="K212" s="241"/>
      <c r="L212" s="242"/>
    </row>
    <row r="213" spans="1:12" s="229" customFormat="1" ht="15" customHeight="1" x14ac:dyDescent="0.2">
      <c r="A213" s="356"/>
      <c r="B213" s="378" t="s">
        <v>554</v>
      </c>
      <c r="C213" s="379" t="s">
        <v>231</v>
      </c>
      <c r="D213" s="230">
        <f t="shared" si="19"/>
        <v>0</v>
      </c>
      <c r="E213" s="237"/>
      <c r="F213" s="237"/>
      <c r="G213" s="237"/>
      <c r="H213" s="237"/>
      <c r="I213" s="239"/>
      <c r="J213" s="240"/>
      <c r="K213" s="241"/>
      <c r="L213" s="242"/>
    </row>
    <row r="214" spans="1:12" s="229" customFormat="1" ht="15" customHeight="1" x14ac:dyDescent="0.2">
      <c r="A214" s="356"/>
      <c r="B214" s="378" t="s">
        <v>555</v>
      </c>
      <c r="C214" s="379" t="s">
        <v>232</v>
      </c>
      <c r="D214" s="230">
        <f t="shared" si="19"/>
        <v>0</v>
      </c>
      <c r="E214" s="237"/>
      <c r="F214" s="237"/>
      <c r="G214" s="237"/>
      <c r="H214" s="237"/>
      <c r="I214" s="239"/>
      <c r="J214" s="240"/>
      <c r="K214" s="241"/>
      <c r="L214" s="242"/>
    </row>
    <row r="215" spans="1:12" s="229" customFormat="1" ht="15" customHeight="1" x14ac:dyDescent="0.2">
      <c r="A215" s="356"/>
      <c r="B215" s="378" t="s">
        <v>557</v>
      </c>
      <c r="C215" s="379" t="s">
        <v>233</v>
      </c>
      <c r="D215" s="230">
        <f t="shared" si="19"/>
        <v>0</v>
      </c>
      <c r="E215" s="237"/>
      <c r="F215" s="237"/>
      <c r="G215" s="237"/>
      <c r="H215" s="237"/>
      <c r="I215" s="239"/>
      <c r="J215" s="240"/>
      <c r="K215" s="241"/>
      <c r="L215" s="242"/>
    </row>
    <row r="216" spans="1:12" s="229" customFormat="1" ht="15" customHeight="1" x14ac:dyDescent="0.2">
      <c r="A216" s="821" t="s">
        <v>137</v>
      </c>
      <c r="B216" s="822"/>
      <c r="C216" s="379" t="s">
        <v>234</v>
      </c>
      <c r="D216" s="230">
        <f t="shared" si="19"/>
        <v>0</v>
      </c>
      <c r="E216" s="237"/>
      <c r="F216" s="237"/>
      <c r="G216" s="237"/>
      <c r="H216" s="237"/>
      <c r="I216" s="239"/>
      <c r="J216" s="240"/>
      <c r="K216" s="241"/>
      <c r="L216" s="242"/>
    </row>
    <row r="217" spans="1:12" s="229" customFormat="1" ht="15" customHeight="1" x14ac:dyDescent="0.2">
      <c r="A217" s="356"/>
      <c r="B217" s="378" t="s">
        <v>554</v>
      </c>
      <c r="C217" s="379" t="s">
        <v>235</v>
      </c>
      <c r="D217" s="230">
        <f t="shared" si="19"/>
        <v>0</v>
      </c>
      <c r="E217" s="237"/>
      <c r="F217" s="237"/>
      <c r="G217" s="237"/>
      <c r="H217" s="237"/>
      <c r="I217" s="239"/>
      <c r="J217" s="240"/>
      <c r="K217" s="241"/>
      <c r="L217" s="242"/>
    </row>
    <row r="218" spans="1:12" s="229" customFormat="1" ht="15" customHeight="1" x14ac:dyDescent="0.2">
      <c r="A218" s="356"/>
      <c r="B218" s="378" t="s">
        <v>555</v>
      </c>
      <c r="C218" s="379" t="s">
        <v>236</v>
      </c>
      <c r="D218" s="230">
        <f t="shared" si="19"/>
        <v>0</v>
      </c>
      <c r="E218" s="237"/>
      <c r="F218" s="237"/>
      <c r="G218" s="237"/>
      <c r="H218" s="237"/>
      <c r="I218" s="239"/>
      <c r="J218" s="240"/>
      <c r="K218" s="241"/>
      <c r="L218" s="242"/>
    </row>
    <row r="219" spans="1:12" s="229" customFormat="1" ht="15" customHeight="1" x14ac:dyDescent="0.2">
      <c r="A219" s="356"/>
      <c r="B219" s="378" t="s">
        <v>556</v>
      </c>
      <c r="C219" s="379" t="s">
        <v>237</v>
      </c>
      <c r="D219" s="230">
        <f t="shared" si="19"/>
        <v>0</v>
      </c>
      <c r="E219" s="237"/>
      <c r="F219" s="237"/>
      <c r="G219" s="237"/>
      <c r="H219" s="237"/>
      <c r="I219" s="239"/>
      <c r="J219" s="240"/>
      <c r="K219" s="241"/>
      <c r="L219" s="242"/>
    </row>
    <row r="220" spans="1:12" s="229" customFormat="1" ht="34.15" customHeight="1" x14ac:dyDescent="0.2">
      <c r="A220" s="821" t="s">
        <v>128</v>
      </c>
      <c r="B220" s="822"/>
      <c r="C220" s="379" t="s">
        <v>238</v>
      </c>
      <c r="D220" s="230">
        <f t="shared" si="19"/>
        <v>0</v>
      </c>
      <c r="E220" s="237"/>
      <c r="F220" s="237"/>
      <c r="G220" s="237"/>
      <c r="H220" s="237"/>
      <c r="I220" s="239"/>
      <c r="J220" s="240"/>
      <c r="K220" s="241"/>
      <c r="L220" s="242"/>
    </row>
    <row r="221" spans="1:12" s="229" customFormat="1" ht="15" customHeight="1" x14ac:dyDescent="0.2">
      <c r="A221" s="356"/>
      <c r="B221" s="378" t="s">
        <v>554</v>
      </c>
      <c r="C221" s="379" t="s">
        <v>239</v>
      </c>
      <c r="D221" s="230">
        <f t="shared" si="19"/>
        <v>0</v>
      </c>
      <c r="E221" s="237"/>
      <c r="F221" s="237"/>
      <c r="G221" s="237"/>
      <c r="H221" s="237"/>
      <c r="I221" s="239"/>
      <c r="J221" s="240"/>
      <c r="K221" s="241"/>
      <c r="L221" s="242"/>
    </row>
    <row r="222" spans="1:12" s="229" customFormat="1" ht="15" customHeight="1" x14ac:dyDescent="0.2">
      <c r="A222" s="356"/>
      <c r="B222" s="378" t="s">
        <v>555</v>
      </c>
      <c r="C222" s="379" t="s">
        <v>240</v>
      </c>
      <c r="D222" s="230">
        <f t="shared" si="19"/>
        <v>0</v>
      </c>
      <c r="E222" s="237"/>
      <c r="F222" s="237"/>
      <c r="G222" s="237"/>
      <c r="H222" s="237"/>
      <c r="I222" s="239"/>
      <c r="J222" s="240"/>
      <c r="K222" s="241"/>
      <c r="L222" s="242"/>
    </row>
    <row r="223" spans="1:12" s="229" customFormat="1" ht="15" customHeight="1" x14ac:dyDescent="0.2">
      <c r="A223" s="356"/>
      <c r="B223" s="378" t="s">
        <v>556</v>
      </c>
      <c r="C223" s="379" t="s">
        <v>241</v>
      </c>
      <c r="D223" s="230">
        <f t="shared" si="19"/>
        <v>0</v>
      </c>
      <c r="E223" s="237"/>
      <c r="F223" s="237"/>
      <c r="G223" s="237"/>
      <c r="H223" s="237"/>
      <c r="I223" s="239"/>
      <c r="J223" s="240"/>
      <c r="K223" s="241"/>
      <c r="L223" s="242"/>
    </row>
    <row r="224" spans="1:12" s="229" customFormat="1" ht="30.75" customHeight="1" x14ac:dyDescent="0.2">
      <c r="A224" s="821" t="s">
        <v>169</v>
      </c>
      <c r="B224" s="822"/>
      <c r="C224" s="379" t="s">
        <v>242</v>
      </c>
      <c r="D224" s="230">
        <f t="shared" si="19"/>
        <v>0</v>
      </c>
      <c r="E224" s="237"/>
      <c r="F224" s="237"/>
      <c r="G224" s="237"/>
      <c r="H224" s="237"/>
      <c r="I224" s="239"/>
      <c r="J224" s="240"/>
      <c r="K224" s="241"/>
      <c r="L224" s="242"/>
    </row>
    <row r="225" spans="1:12" s="229" customFormat="1" ht="15" customHeight="1" x14ac:dyDescent="0.2">
      <c r="A225" s="356"/>
      <c r="B225" s="378" t="s">
        <v>554</v>
      </c>
      <c r="C225" s="379" t="s">
        <v>243</v>
      </c>
      <c r="D225" s="230">
        <f t="shared" si="19"/>
        <v>0</v>
      </c>
      <c r="E225" s="237"/>
      <c r="F225" s="237"/>
      <c r="G225" s="237"/>
      <c r="H225" s="237"/>
      <c r="I225" s="239"/>
      <c r="J225" s="240"/>
      <c r="K225" s="241"/>
      <c r="L225" s="242"/>
    </row>
    <row r="226" spans="1:12" s="229" customFormat="1" ht="15" customHeight="1" x14ac:dyDescent="0.2">
      <c r="A226" s="356"/>
      <c r="B226" s="378" t="s">
        <v>555</v>
      </c>
      <c r="C226" s="379" t="s">
        <v>244</v>
      </c>
      <c r="D226" s="230">
        <f t="shared" si="19"/>
        <v>0</v>
      </c>
      <c r="E226" s="237"/>
      <c r="F226" s="237"/>
      <c r="G226" s="237"/>
      <c r="H226" s="237"/>
      <c r="I226" s="239"/>
      <c r="J226" s="240"/>
      <c r="K226" s="241"/>
      <c r="L226" s="242"/>
    </row>
    <row r="227" spans="1:12" s="229" customFormat="1" ht="15" customHeight="1" x14ac:dyDescent="0.2">
      <c r="A227" s="356"/>
      <c r="B227" s="378" t="s">
        <v>556</v>
      </c>
      <c r="C227" s="379" t="s">
        <v>245</v>
      </c>
      <c r="D227" s="230">
        <f t="shared" si="19"/>
        <v>0</v>
      </c>
      <c r="E227" s="237"/>
      <c r="F227" s="237"/>
      <c r="G227" s="237"/>
      <c r="H227" s="237"/>
      <c r="I227" s="239"/>
      <c r="J227" s="240"/>
      <c r="K227" s="241"/>
      <c r="L227" s="242"/>
    </row>
    <row r="228" spans="1:12" s="229" customFormat="1" ht="29.25" customHeight="1" x14ac:dyDescent="0.2">
      <c r="A228" s="821" t="s">
        <v>170</v>
      </c>
      <c r="B228" s="822"/>
      <c r="C228" s="379" t="s">
        <v>246</v>
      </c>
      <c r="D228" s="230">
        <f t="shared" si="19"/>
        <v>0</v>
      </c>
      <c r="E228" s="237"/>
      <c r="F228" s="237"/>
      <c r="G228" s="237"/>
      <c r="H228" s="237"/>
      <c r="I228" s="239"/>
      <c r="J228" s="240"/>
      <c r="K228" s="241"/>
      <c r="L228" s="242"/>
    </row>
    <row r="229" spans="1:12" s="229" customFormat="1" ht="15" customHeight="1" x14ac:dyDescent="0.2">
      <c r="A229" s="356"/>
      <c r="B229" s="378" t="s">
        <v>554</v>
      </c>
      <c r="C229" s="379" t="s">
        <v>247</v>
      </c>
      <c r="D229" s="230">
        <f t="shared" si="19"/>
        <v>0</v>
      </c>
      <c r="E229" s="237"/>
      <c r="F229" s="237"/>
      <c r="G229" s="237"/>
      <c r="H229" s="237"/>
      <c r="I229" s="239"/>
      <c r="J229" s="240"/>
      <c r="K229" s="241"/>
      <c r="L229" s="242"/>
    </row>
    <row r="230" spans="1:12" s="229" customFormat="1" ht="15" customHeight="1" x14ac:dyDescent="0.2">
      <c r="A230" s="356"/>
      <c r="B230" s="378" t="s">
        <v>555</v>
      </c>
      <c r="C230" s="379" t="s">
        <v>248</v>
      </c>
      <c r="D230" s="230">
        <f t="shared" si="19"/>
        <v>0</v>
      </c>
      <c r="E230" s="237"/>
      <c r="F230" s="237"/>
      <c r="G230" s="237"/>
      <c r="H230" s="237"/>
      <c r="I230" s="239"/>
      <c r="J230" s="240"/>
      <c r="K230" s="241"/>
      <c r="L230" s="242"/>
    </row>
    <row r="231" spans="1:12" s="229" customFormat="1" ht="15" customHeight="1" x14ac:dyDescent="0.2">
      <c r="A231" s="356"/>
      <c r="B231" s="378" t="s">
        <v>556</v>
      </c>
      <c r="C231" s="379" t="s">
        <v>355</v>
      </c>
      <c r="D231" s="230">
        <f t="shared" si="19"/>
        <v>0</v>
      </c>
      <c r="E231" s="237"/>
      <c r="F231" s="237"/>
      <c r="G231" s="237"/>
      <c r="H231" s="237"/>
      <c r="I231" s="239"/>
      <c r="J231" s="240"/>
      <c r="K231" s="241"/>
      <c r="L231" s="242"/>
    </row>
    <row r="232" spans="1:12" s="229" customFormat="1" ht="31.15" customHeight="1" x14ac:dyDescent="0.2">
      <c r="A232" s="821" t="s">
        <v>171</v>
      </c>
      <c r="B232" s="822"/>
      <c r="C232" s="379" t="s">
        <v>356</v>
      </c>
      <c r="D232" s="230">
        <f t="shared" si="19"/>
        <v>0</v>
      </c>
      <c r="E232" s="237"/>
      <c r="F232" s="237"/>
      <c r="G232" s="237"/>
      <c r="H232" s="237"/>
      <c r="I232" s="239"/>
      <c r="J232" s="240"/>
      <c r="K232" s="241"/>
      <c r="L232" s="242"/>
    </row>
    <row r="233" spans="1:12" s="229" customFormat="1" ht="15" customHeight="1" x14ac:dyDescent="0.2">
      <c r="A233" s="356"/>
      <c r="B233" s="378" t="s">
        <v>554</v>
      </c>
      <c r="C233" s="379" t="s">
        <v>357</v>
      </c>
      <c r="D233" s="230">
        <f t="shared" si="19"/>
        <v>0</v>
      </c>
      <c r="E233" s="237"/>
      <c r="F233" s="237"/>
      <c r="G233" s="237"/>
      <c r="H233" s="237"/>
      <c r="I233" s="239"/>
      <c r="J233" s="240"/>
      <c r="K233" s="241"/>
      <c r="L233" s="242"/>
    </row>
    <row r="234" spans="1:12" s="229" customFormat="1" ht="15" customHeight="1" x14ac:dyDescent="0.2">
      <c r="A234" s="356"/>
      <c r="B234" s="378" t="s">
        <v>555</v>
      </c>
      <c r="C234" s="379" t="s">
        <v>358</v>
      </c>
      <c r="D234" s="230">
        <f t="shared" si="19"/>
        <v>0</v>
      </c>
      <c r="E234" s="237"/>
      <c r="F234" s="237"/>
      <c r="G234" s="237"/>
      <c r="H234" s="237"/>
      <c r="I234" s="239"/>
      <c r="J234" s="240"/>
      <c r="K234" s="241"/>
      <c r="L234" s="242"/>
    </row>
    <row r="235" spans="1:12" s="229" customFormat="1" ht="15" customHeight="1" x14ac:dyDescent="0.2">
      <c r="A235" s="356"/>
      <c r="B235" s="378" t="s">
        <v>556</v>
      </c>
      <c r="C235" s="379" t="s">
        <v>359</v>
      </c>
      <c r="D235" s="230">
        <f t="shared" si="19"/>
        <v>0</v>
      </c>
      <c r="E235" s="237"/>
      <c r="F235" s="237"/>
      <c r="G235" s="237"/>
      <c r="H235" s="237"/>
      <c r="I235" s="239"/>
      <c r="J235" s="240"/>
      <c r="K235" s="241"/>
      <c r="L235" s="242"/>
    </row>
    <row r="236" spans="1:12" s="229" customFormat="1" ht="33" customHeight="1" x14ac:dyDescent="0.2">
      <c r="A236" s="829" t="s">
        <v>172</v>
      </c>
      <c r="B236" s="830"/>
      <c r="C236" s="379" t="s">
        <v>770</v>
      </c>
      <c r="D236" s="230">
        <f t="shared" si="19"/>
        <v>0</v>
      </c>
      <c r="E236" s="237"/>
      <c r="F236" s="237"/>
      <c r="G236" s="237"/>
      <c r="H236" s="237"/>
      <c r="I236" s="239"/>
      <c r="J236" s="240"/>
      <c r="K236" s="241"/>
      <c r="L236" s="242"/>
    </row>
    <row r="237" spans="1:12" s="229" customFormat="1" ht="15" customHeight="1" x14ac:dyDescent="0.25">
      <c r="A237" s="380"/>
      <c r="B237" s="378" t="s">
        <v>554</v>
      </c>
      <c r="C237" s="379" t="s">
        <v>771</v>
      </c>
      <c r="D237" s="230">
        <f t="shared" si="19"/>
        <v>0</v>
      </c>
      <c r="E237" s="237"/>
      <c r="F237" s="237"/>
      <c r="G237" s="237"/>
      <c r="H237" s="237"/>
      <c r="I237" s="239"/>
      <c r="J237" s="240"/>
      <c r="K237" s="241"/>
      <c r="L237" s="242"/>
    </row>
    <row r="238" spans="1:12" s="229" customFormat="1" ht="15" customHeight="1" x14ac:dyDescent="0.25">
      <c r="A238" s="380"/>
      <c r="B238" s="378" t="s">
        <v>555</v>
      </c>
      <c r="C238" s="379" t="s">
        <v>173</v>
      </c>
      <c r="D238" s="230">
        <f t="shared" si="19"/>
        <v>0</v>
      </c>
      <c r="E238" s="237"/>
      <c r="F238" s="237"/>
      <c r="G238" s="237"/>
      <c r="H238" s="237"/>
      <c r="I238" s="239"/>
      <c r="J238" s="240"/>
      <c r="K238" s="241"/>
      <c r="L238" s="242"/>
    </row>
    <row r="239" spans="1:12" s="229" customFormat="1" ht="15" customHeight="1" x14ac:dyDescent="0.25">
      <c r="A239" s="380"/>
      <c r="B239" s="378" t="s">
        <v>556</v>
      </c>
      <c r="C239" s="379" t="s">
        <v>212</v>
      </c>
      <c r="D239" s="230">
        <f t="shared" si="19"/>
        <v>0</v>
      </c>
      <c r="E239" s="237"/>
      <c r="F239" s="237"/>
      <c r="G239" s="237"/>
      <c r="H239" s="237"/>
      <c r="I239" s="239"/>
      <c r="J239" s="240"/>
      <c r="K239" s="241"/>
      <c r="L239" s="242"/>
    </row>
    <row r="240" spans="1:12" s="229" customFormat="1" ht="15" customHeight="1" x14ac:dyDescent="0.2">
      <c r="A240" s="829" t="s">
        <v>129</v>
      </c>
      <c r="B240" s="830"/>
      <c r="C240" s="379" t="s">
        <v>213</v>
      </c>
      <c r="D240" s="230">
        <f t="shared" si="19"/>
        <v>0</v>
      </c>
      <c r="E240" s="237"/>
      <c r="F240" s="237"/>
      <c r="G240" s="237"/>
      <c r="H240" s="237"/>
      <c r="I240" s="239"/>
      <c r="J240" s="240"/>
      <c r="K240" s="241"/>
      <c r="L240" s="242"/>
    </row>
    <row r="241" spans="1:12" s="229" customFormat="1" ht="15" customHeight="1" x14ac:dyDescent="0.25">
      <c r="A241" s="380"/>
      <c r="B241" s="378" t="s">
        <v>554</v>
      </c>
      <c r="C241" s="379" t="s">
        <v>214</v>
      </c>
      <c r="D241" s="230">
        <f t="shared" si="19"/>
        <v>0</v>
      </c>
      <c r="E241" s="237"/>
      <c r="F241" s="237"/>
      <c r="G241" s="237"/>
      <c r="H241" s="237"/>
      <c r="I241" s="239"/>
      <c r="J241" s="240"/>
      <c r="K241" s="241"/>
      <c r="L241" s="242"/>
    </row>
    <row r="242" spans="1:12" s="229" customFormat="1" ht="15" customHeight="1" x14ac:dyDescent="0.25">
      <c r="A242" s="380"/>
      <c r="B242" s="378" t="s">
        <v>555</v>
      </c>
      <c r="C242" s="379" t="s">
        <v>215</v>
      </c>
      <c r="D242" s="230">
        <f t="shared" si="19"/>
        <v>0</v>
      </c>
      <c r="E242" s="237"/>
      <c r="F242" s="237"/>
      <c r="G242" s="237"/>
      <c r="H242" s="237"/>
      <c r="I242" s="239"/>
      <c r="J242" s="240"/>
      <c r="K242" s="241"/>
      <c r="L242" s="242"/>
    </row>
    <row r="243" spans="1:12" s="229" customFormat="1" ht="15" customHeight="1" x14ac:dyDescent="0.25">
      <c r="A243" s="380"/>
      <c r="B243" s="378" t="s">
        <v>556</v>
      </c>
      <c r="C243" s="379" t="s">
        <v>674</v>
      </c>
      <c r="D243" s="230">
        <f t="shared" si="19"/>
        <v>0</v>
      </c>
      <c r="E243" s="237"/>
      <c r="F243" s="237"/>
      <c r="G243" s="237"/>
      <c r="H243" s="237"/>
      <c r="I243" s="239"/>
      <c r="J243" s="240"/>
      <c r="K243" s="241"/>
      <c r="L243" s="242"/>
    </row>
    <row r="244" spans="1:12" s="229" customFormat="1" ht="15" customHeight="1" x14ac:dyDescent="0.2">
      <c r="A244" s="821" t="s">
        <v>130</v>
      </c>
      <c r="B244" s="822"/>
      <c r="C244" s="379" t="s">
        <v>675</v>
      </c>
      <c r="D244" s="230">
        <f t="shared" si="19"/>
        <v>0</v>
      </c>
      <c r="E244" s="237"/>
      <c r="F244" s="237"/>
      <c r="G244" s="237"/>
      <c r="H244" s="237"/>
      <c r="I244" s="239"/>
      <c r="J244" s="240"/>
      <c r="K244" s="241"/>
      <c r="L244" s="242"/>
    </row>
    <row r="245" spans="1:12" s="229" customFormat="1" ht="15" customHeight="1" x14ac:dyDescent="0.2">
      <c r="A245" s="377"/>
      <c r="B245" s="378" t="s">
        <v>554</v>
      </c>
      <c r="C245" s="379" t="s">
        <v>676</v>
      </c>
      <c r="D245" s="230">
        <f t="shared" si="19"/>
        <v>0</v>
      </c>
      <c r="E245" s="237"/>
      <c r="F245" s="237"/>
      <c r="G245" s="237"/>
      <c r="H245" s="237"/>
      <c r="I245" s="239"/>
      <c r="J245" s="240"/>
      <c r="K245" s="241"/>
      <c r="L245" s="242"/>
    </row>
    <row r="246" spans="1:12" s="229" customFormat="1" ht="15" customHeight="1" x14ac:dyDescent="0.2">
      <c r="A246" s="377"/>
      <c r="B246" s="378" t="s">
        <v>555</v>
      </c>
      <c r="C246" s="379" t="s">
        <v>677</v>
      </c>
      <c r="D246" s="230">
        <f t="shared" si="19"/>
        <v>0</v>
      </c>
      <c r="E246" s="237"/>
      <c r="F246" s="237"/>
      <c r="G246" s="237"/>
      <c r="H246" s="237"/>
      <c r="I246" s="239"/>
      <c r="J246" s="240"/>
      <c r="K246" s="241"/>
      <c r="L246" s="242"/>
    </row>
    <row r="247" spans="1:12" s="229" customFormat="1" ht="15" customHeight="1" x14ac:dyDescent="0.2">
      <c r="A247" s="377"/>
      <c r="B247" s="378" t="s">
        <v>556</v>
      </c>
      <c r="C247" s="379" t="s">
        <v>678</v>
      </c>
      <c r="D247" s="230">
        <f t="shared" si="19"/>
        <v>0</v>
      </c>
      <c r="E247" s="237"/>
      <c r="F247" s="237"/>
      <c r="G247" s="237"/>
      <c r="H247" s="237"/>
      <c r="I247" s="239"/>
      <c r="J247" s="240"/>
      <c r="K247" s="241"/>
      <c r="L247" s="242"/>
    </row>
    <row r="248" spans="1:12" s="229" customFormat="1" ht="28.15" customHeight="1" x14ac:dyDescent="0.2">
      <c r="A248" s="821" t="s">
        <v>668</v>
      </c>
      <c r="B248" s="822"/>
      <c r="C248" s="379" t="s">
        <v>679</v>
      </c>
      <c r="D248" s="230">
        <f t="shared" si="19"/>
        <v>0</v>
      </c>
      <c r="E248" s="237"/>
      <c r="F248" s="237"/>
      <c r="G248" s="237"/>
      <c r="H248" s="237"/>
      <c r="I248" s="239"/>
      <c r="J248" s="240"/>
      <c r="K248" s="241"/>
      <c r="L248" s="242"/>
    </row>
    <row r="249" spans="1:12" s="229" customFormat="1" ht="15" customHeight="1" x14ac:dyDescent="0.2">
      <c r="A249" s="377"/>
      <c r="B249" s="378" t="s">
        <v>554</v>
      </c>
      <c r="C249" s="379" t="s">
        <v>680</v>
      </c>
      <c r="D249" s="230">
        <f t="shared" si="19"/>
        <v>0</v>
      </c>
      <c r="E249" s="237"/>
      <c r="F249" s="237"/>
      <c r="G249" s="237"/>
      <c r="H249" s="237"/>
      <c r="I249" s="239"/>
      <c r="J249" s="240"/>
      <c r="K249" s="241"/>
      <c r="L249" s="242"/>
    </row>
    <row r="250" spans="1:12" s="229" customFormat="1" ht="15" customHeight="1" x14ac:dyDescent="0.2">
      <c r="A250" s="377"/>
      <c r="B250" s="378" t="s">
        <v>555</v>
      </c>
      <c r="C250" s="379" t="s">
        <v>286</v>
      </c>
      <c r="D250" s="230">
        <f t="shared" si="19"/>
        <v>0</v>
      </c>
      <c r="E250" s="237"/>
      <c r="F250" s="237"/>
      <c r="G250" s="237"/>
      <c r="H250" s="237"/>
      <c r="I250" s="239"/>
      <c r="J250" s="240"/>
      <c r="K250" s="241"/>
      <c r="L250" s="242"/>
    </row>
    <row r="251" spans="1:12" s="229" customFormat="1" ht="15" customHeight="1" x14ac:dyDescent="0.2">
      <c r="A251" s="377"/>
      <c r="B251" s="378" t="s">
        <v>556</v>
      </c>
      <c r="C251" s="379" t="s">
        <v>287</v>
      </c>
      <c r="D251" s="230">
        <f t="shared" si="19"/>
        <v>0</v>
      </c>
      <c r="E251" s="237"/>
      <c r="F251" s="237"/>
      <c r="G251" s="237"/>
      <c r="H251" s="237"/>
      <c r="I251" s="239"/>
      <c r="J251" s="240"/>
      <c r="K251" s="241"/>
      <c r="L251" s="242"/>
    </row>
    <row r="252" spans="1:12" s="229" customFormat="1" ht="30" customHeight="1" x14ac:dyDescent="0.2">
      <c r="A252" s="821" t="s">
        <v>134</v>
      </c>
      <c r="B252" s="822"/>
      <c r="C252" s="379" t="s">
        <v>81</v>
      </c>
      <c r="D252" s="230">
        <f t="shared" si="19"/>
        <v>0</v>
      </c>
      <c r="E252" s="237"/>
      <c r="F252" s="237"/>
      <c r="G252" s="237"/>
      <c r="H252" s="237"/>
      <c r="I252" s="239"/>
      <c r="J252" s="240"/>
      <c r="K252" s="241"/>
      <c r="L252" s="242"/>
    </row>
    <row r="253" spans="1:12" s="229" customFormat="1" ht="15.6" customHeight="1" x14ac:dyDescent="0.2">
      <c r="A253" s="377"/>
      <c r="B253" s="378" t="s">
        <v>554</v>
      </c>
      <c r="C253" s="379" t="s">
        <v>82</v>
      </c>
      <c r="D253" s="230">
        <f t="shared" si="19"/>
        <v>0</v>
      </c>
      <c r="E253" s="237"/>
      <c r="F253" s="237"/>
      <c r="G253" s="237"/>
      <c r="H253" s="237"/>
      <c r="I253" s="239"/>
      <c r="J253" s="240"/>
      <c r="K253" s="241"/>
      <c r="L253" s="242"/>
    </row>
    <row r="254" spans="1:12" s="229" customFormat="1" ht="15.6" customHeight="1" x14ac:dyDescent="0.2">
      <c r="A254" s="377"/>
      <c r="B254" s="378" t="s">
        <v>555</v>
      </c>
      <c r="C254" s="379" t="s">
        <v>83</v>
      </c>
      <c r="D254" s="230">
        <f t="shared" si="19"/>
        <v>0</v>
      </c>
      <c r="E254" s="237"/>
      <c r="F254" s="237"/>
      <c r="G254" s="237"/>
      <c r="H254" s="237"/>
      <c r="I254" s="239"/>
      <c r="J254" s="240"/>
      <c r="K254" s="241"/>
      <c r="L254" s="242"/>
    </row>
    <row r="255" spans="1:12" s="229" customFormat="1" ht="15.6" customHeight="1" x14ac:dyDescent="0.2">
      <c r="A255" s="377"/>
      <c r="B255" s="378" t="s">
        <v>556</v>
      </c>
      <c r="C255" s="379" t="s">
        <v>84</v>
      </c>
      <c r="D255" s="230">
        <f t="shared" si="19"/>
        <v>0</v>
      </c>
      <c r="E255" s="237"/>
      <c r="F255" s="237"/>
      <c r="G255" s="237"/>
      <c r="H255" s="237"/>
      <c r="I255" s="239"/>
      <c r="J255" s="240"/>
      <c r="K255" s="241"/>
      <c r="L255" s="242"/>
    </row>
    <row r="256" spans="1:12" s="229" customFormat="1" ht="18" customHeight="1" x14ac:dyDescent="0.2">
      <c r="A256" s="821" t="s">
        <v>72</v>
      </c>
      <c r="B256" s="822"/>
      <c r="C256" s="379">
        <v>56.27</v>
      </c>
      <c r="D256" s="230">
        <f t="shared" si="19"/>
        <v>0</v>
      </c>
      <c r="E256" s="237"/>
      <c r="F256" s="237"/>
      <c r="G256" s="237"/>
      <c r="H256" s="237"/>
      <c r="I256" s="239"/>
      <c r="J256" s="240"/>
      <c r="K256" s="241"/>
      <c r="L256" s="242"/>
    </row>
    <row r="257" spans="1:12" s="229" customFormat="1" ht="15.6" customHeight="1" x14ac:dyDescent="0.2">
      <c r="A257" s="377"/>
      <c r="B257" s="378" t="s">
        <v>554</v>
      </c>
      <c r="C257" s="379" t="s">
        <v>73</v>
      </c>
      <c r="D257" s="230">
        <f t="shared" si="19"/>
        <v>0</v>
      </c>
      <c r="E257" s="237"/>
      <c r="F257" s="237"/>
      <c r="G257" s="237"/>
      <c r="H257" s="237"/>
      <c r="I257" s="239"/>
      <c r="J257" s="240"/>
      <c r="K257" s="241"/>
      <c r="L257" s="242"/>
    </row>
    <row r="258" spans="1:12" s="229" customFormat="1" ht="15.6" customHeight="1" x14ac:dyDescent="0.2">
      <c r="A258" s="377"/>
      <c r="B258" s="378" t="s">
        <v>555</v>
      </c>
      <c r="C258" s="379" t="s">
        <v>74</v>
      </c>
      <c r="D258" s="230">
        <f t="shared" si="19"/>
        <v>0</v>
      </c>
      <c r="E258" s="237"/>
      <c r="F258" s="237"/>
      <c r="G258" s="237"/>
      <c r="H258" s="237"/>
      <c r="I258" s="239"/>
      <c r="J258" s="240"/>
      <c r="K258" s="241"/>
      <c r="L258" s="242"/>
    </row>
    <row r="259" spans="1:12" s="229" customFormat="1" ht="15.6" customHeight="1" x14ac:dyDescent="0.2">
      <c r="A259" s="377"/>
      <c r="B259" s="378" t="s">
        <v>556</v>
      </c>
      <c r="C259" s="379" t="s">
        <v>75</v>
      </c>
      <c r="D259" s="230">
        <f t="shared" si="19"/>
        <v>0</v>
      </c>
      <c r="E259" s="237"/>
      <c r="F259" s="237"/>
      <c r="G259" s="237"/>
      <c r="H259" s="237"/>
      <c r="I259" s="239"/>
      <c r="J259" s="240"/>
      <c r="K259" s="241"/>
      <c r="L259" s="242"/>
    </row>
    <row r="260" spans="1:12" s="229" customFormat="1" ht="27.75" customHeight="1" x14ac:dyDescent="0.2">
      <c r="A260" s="821" t="s">
        <v>79</v>
      </c>
      <c r="B260" s="822"/>
      <c r="C260" s="379">
        <v>56.28</v>
      </c>
      <c r="D260" s="230">
        <f t="shared" si="19"/>
        <v>0</v>
      </c>
      <c r="E260" s="237"/>
      <c r="F260" s="237"/>
      <c r="G260" s="237"/>
      <c r="H260" s="237"/>
      <c r="I260" s="239"/>
      <c r="J260" s="240"/>
      <c r="K260" s="241"/>
      <c r="L260" s="242"/>
    </row>
    <row r="261" spans="1:12" s="229" customFormat="1" ht="15.6" customHeight="1" x14ac:dyDescent="0.2">
      <c r="A261" s="377"/>
      <c r="B261" s="378" t="s">
        <v>554</v>
      </c>
      <c r="C261" s="379" t="s">
        <v>76</v>
      </c>
      <c r="D261" s="230">
        <f t="shared" si="19"/>
        <v>0</v>
      </c>
      <c r="E261" s="237"/>
      <c r="F261" s="237"/>
      <c r="G261" s="237"/>
      <c r="H261" s="237"/>
      <c r="I261" s="239"/>
      <c r="J261" s="240"/>
      <c r="K261" s="241"/>
      <c r="L261" s="242"/>
    </row>
    <row r="262" spans="1:12" s="229" customFormat="1" ht="15.6" customHeight="1" x14ac:dyDescent="0.2">
      <c r="A262" s="377"/>
      <c r="B262" s="378" t="s">
        <v>555</v>
      </c>
      <c r="C262" s="379" t="s">
        <v>77</v>
      </c>
      <c r="D262" s="230">
        <f t="shared" si="19"/>
        <v>0</v>
      </c>
      <c r="E262" s="237"/>
      <c r="F262" s="237"/>
      <c r="G262" s="237"/>
      <c r="H262" s="237"/>
      <c r="I262" s="239"/>
      <c r="J262" s="240"/>
      <c r="K262" s="241"/>
      <c r="L262" s="242"/>
    </row>
    <row r="263" spans="1:12" s="229" customFormat="1" ht="15.6" customHeight="1" x14ac:dyDescent="0.2">
      <c r="A263" s="377"/>
      <c r="B263" s="378" t="s">
        <v>556</v>
      </c>
      <c r="C263" s="379" t="s">
        <v>78</v>
      </c>
      <c r="D263" s="230">
        <f t="shared" si="19"/>
        <v>0</v>
      </c>
      <c r="E263" s="237"/>
      <c r="F263" s="237"/>
      <c r="G263" s="237"/>
      <c r="H263" s="237"/>
      <c r="I263" s="239"/>
      <c r="J263" s="240"/>
      <c r="K263" s="241"/>
      <c r="L263" s="242"/>
    </row>
    <row r="264" spans="1:12" s="229" customFormat="1" ht="15.6" customHeight="1" x14ac:dyDescent="0.25">
      <c r="A264" s="328" t="s">
        <v>638</v>
      </c>
      <c r="B264" s="381"/>
      <c r="C264" s="327" t="s">
        <v>288</v>
      </c>
      <c r="D264" s="230">
        <f t="shared" si="19"/>
        <v>0</v>
      </c>
      <c r="E264" s="237"/>
      <c r="F264" s="238">
        <f t="shared" ref="F264:L264" si="20">F265+F275</f>
        <v>0</v>
      </c>
      <c r="G264" s="238">
        <f t="shared" si="20"/>
        <v>0</v>
      </c>
      <c r="H264" s="238">
        <f t="shared" si="20"/>
        <v>0</v>
      </c>
      <c r="I264" s="238">
        <f t="shared" si="20"/>
        <v>0</v>
      </c>
      <c r="J264" s="237">
        <f t="shared" si="20"/>
        <v>0</v>
      </c>
      <c r="K264" s="237">
        <f t="shared" si="20"/>
        <v>0</v>
      </c>
      <c r="L264" s="246">
        <f t="shared" si="20"/>
        <v>0</v>
      </c>
    </row>
    <row r="265" spans="1:12" s="229" customFormat="1" ht="15.6" customHeight="1" x14ac:dyDescent="0.25">
      <c r="A265" s="332" t="s">
        <v>431</v>
      </c>
      <c r="B265" s="333"/>
      <c r="C265" s="382">
        <v>71</v>
      </c>
      <c r="D265" s="230">
        <f t="shared" si="19"/>
        <v>0</v>
      </c>
      <c r="E265" s="237"/>
      <c r="F265" s="238">
        <f t="shared" ref="F265:L265" si="21">F266+F271</f>
        <v>0</v>
      </c>
      <c r="G265" s="238">
        <f t="shared" si="21"/>
        <v>0</v>
      </c>
      <c r="H265" s="238">
        <f t="shared" si="21"/>
        <v>0</v>
      </c>
      <c r="I265" s="238">
        <f t="shared" si="21"/>
        <v>0</v>
      </c>
      <c r="J265" s="237">
        <f t="shared" si="21"/>
        <v>0</v>
      </c>
      <c r="K265" s="237">
        <f t="shared" si="21"/>
        <v>0</v>
      </c>
      <c r="L265" s="246">
        <f t="shared" si="21"/>
        <v>0</v>
      </c>
    </row>
    <row r="266" spans="1:12" s="229" customFormat="1" ht="15.6" customHeight="1" x14ac:dyDescent="0.25">
      <c r="A266" s="332" t="s">
        <v>289</v>
      </c>
      <c r="B266" s="333"/>
      <c r="C266" s="382" t="s">
        <v>290</v>
      </c>
      <c r="D266" s="230">
        <f t="shared" si="19"/>
        <v>0</v>
      </c>
      <c r="E266" s="237"/>
      <c r="F266" s="238">
        <f t="shared" ref="F266:L266" si="22">SUM(F267:F270)</f>
        <v>0</v>
      </c>
      <c r="G266" s="238">
        <f t="shared" si="22"/>
        <v>0</v>
      </c>
      <c r="H266" s="238">
        <f t="shared" si="22"/>
        <v>0</v>
      </c>
      <c r="I266" s="238">
        <f t="shared" si="22"/>
        <v>0</v>
      </c>
      <c r="J266" s="237">
        <f t="shared" si="22"/>
        <v>0</v>
      </c>
      <c r="K266" s="237">
        <f t="shared" si="22"/>
        <v>0</v>
      </c>
      <c r="L266" s="246">
        <f t="shared" si="22"/>
        <v>0</v>
      </c>
    </row>
    <row r="267" spans="1:12" s="229" customFormat="1" ht="15.6" customHeight="1" x14ac:dyDescent="0.2">
      <c r="A267" s="332"/>
      <c r="B267" s="333" t="s">
        <v>174</v>
      </c>
      <c r="C267" s="383" t="s">
        <v>175</v>
      </c>
      <c r="D267" s="230">
        <f t="shared" si="19"/>
        <v>0</v>
      </c>
      <c r="E267" s="237"/>
      <c r="F267" s="237"/>
      <c r="G267" s="237"/>
      <c r="H267" s="237"/>
      <c r="I267" s="239"/>
      <c r="J267" s="240"/>
      <c r="K267" s="241"/>
      <c r="L267" s="242"/>
    </row>
    <row r="268" spans="1:12" s="229" customFormat="1" ht="15.6" customHeight="1" x14ac:dyDescent="0.2">
      <c r="A268" s="384"/>
      <c r="B268" s="341" t="s">
        <v>176</v>
      </c>
      <c r="C268" s="383" t="s">
        <v>177</v>
      </c>
      <c r="D268" s="230">
        <f t="shared" si="19"/>
        <v>0</v>
      </c>
      <c r="E268" s="237"/>
      <c r="F268" s="237"/>
      <c r="G268" s="237"/>
      <c r="H268" s="237"/>
      <c r="I268" s="239"/>
      <c r="J268" s="240"/>
      <c r="K268" s="241"/>
      <c r="L268" s="242"/>
    </row>
    <row r="269" spans="1:12" s="229" customFormat="1" ht="15.6" customHeight="1" x14ac:dyDescent="0.2">
      <c r="A269" s="332"/>
      <c r="B269" s="329" t="s">
        <v>323</v>
      </c>
      <c r="C269" s="383" t="s">
        <v>277</v>
      </c>
      <c r="D269" s="230">
        <f t="shared" si="19"/>
        <v>0</v>
      </c>
      <c r="E269" s="237"/>
      <c r="F269" s="237"/>
      <c r="G269" s="237"/>
      <c r="H269" s="237"/>
      <c r="I269" s="239"/>
      <c r="J269" s="240"/>
      <c r="K269" s="241"/>
      <c r="L269" s="242"/>
    </row>
    <row r="270" spans="1:12" s="229" customFormat="1" ht="15.6" customHeight="1" x14ac:dyDescent="0.2">
      <c r="A270" s="332"/>
      <c r="B270" s="329" t="s">
        <v>278</v>
      </c>
      <c r="C270" s="383" t="s">
        <v>612</v>
      </c>
      <c r="D270" s="230">
        <f t="shared" si="19"/>
        <v>0</v>
      </c>
      <c r="E270" s="237"/>
      <c r="F270" s="237"/>
      <c r="G270" s="237"/>
      <c r="H270" s="237"/>
      <c r="I270" s="239"/>
      <c r="J270" s="240"/>
      <c r="K270" s="241"/>
      <c r="L270" s="242"/>
    </row>
    <row r="271" spans="1:12" s="229" customFormat="1" ht="15.6" customHeight="1" x14ac:dyDescent="0.25">
      <c r="A271" s="332" t="s">
        <v>613</v>
      </c>
      <c r="B271" s="329"/>
      <c r="C271" s="382" t="s">
        <v>182</v>
      </c>
      <c r="D271" s="230">
        <f t="shared" ref="D271:D287" si="23">F271+G271+H271+I271</f>
        <v>0</v>
      </c>
      <c r="E271" s="237"/>
      <c r="F271" s="237"/>
      <c r="G271" s="237"/>
      <c r="H271" s="237"/>
      <c r="I271" s="239"/>
      <c r="J271" s="240"/>
      <c r="K271" s="241"/>
      <c r="L271" s="242"/>
    </row>
    <row r="272" spans="1:12" s="229" customFormat="1" ht="15.6" customHeight="1" x14ac:dyDescent="0.25">
      <c r="A272" s="332" t="s">
        <v>183</v>
      </c>
      <c r="B272" s="329"/>
      <c r="C272" s="382">
        <v>72</v>
      </c>
      <c r="D272" s="230">
        <f t="shared" si="23"/>
        <v>0</v>
      </c>
      <c r="E272" s="237"/>
      <c r="F272" s="237"/>
      <c r="G272" s="237"/>
      <c r="H272" s="237"/>
      <c r="I272" s="239"/>
      <c r="J272" s="237"/>
      <c r="K272" s="237"/>
      <c r="L272" s="246"/>
    </row>
    <row r="273" spans="1:12" s="229" customFormat="1" ht="15.6" customHeight="1" x14ac:dyDescent="0.25">
      <c r="A273" s="385" t="s">
        <v>184</v>
      </c>
      <c r="B273" s="386"/>
      <c r="C273" s="382" t="s">
        <v>185</v>
      </c>
      <c r="D273" s="230">
        <f t="shared" si="23"/>
        <v>0</v>
      </c>
      <c r="E273" s="237"/>
      <c r="F273" s="237"/>
      <c r="G273" s="237"/>
      <c r="H273" s="237"/>
      <c r="I273" s="239"/>
      <c r="J273" s="240"/>
      <c r="K273" s="241"/>
      <c r="L273" s="242"/>
    </row>
    <row r="274" spans="1:12" s="229" customFormat="1" ht="15.6" customHeight="1" x14ac:dyDescent="0.2">
      <c r="A274" s="385"/>
      <c r="B274" s="329" t="s">
        <v>282</v>
      </c>
      <c r="C274" s="330" t="s">
        <v>283</v>
      </c>
      <c r="D274" s="230">
        <f t="shared" si="23"/>
        <v>0</v>
      </c>
      <c r="E274" s="237"/>
      <c r="F274" s="237"/>
      <c r="G274" s="237"/>
      <c r="H274" s="237"/>
      <c r="I274" s="239"/>
      <c r="J274" s="240"/>
      <c r="K274" s="241"/>
      <c r="L274" s="242"/>
    </row>
    <row r="275" spans="1:12" s="229" customFormat="1" ht="15.6" customHeight="1" x14ac:dyDescent="0.25">
      <c r="A275" s="385" t="s">
        <v>97</v>
      </c>
      <c r="B275" s="386"/>
      <c r="C275" s="387">
        <v>75</v>
      </c>
      <c r="D275" s="230">
        <f t="shared" si="23"/>
        <v>0</v>
      </c>
      <c r="E275" s="237"/>
      <c r="F275" s="237"/>
      <c r="G275" s="237"/>
      <c r="H275" s="237"/>
      <c r="I275" s="239"/>
      <c r="J275" s="240"/>
      <c r="K275" s="241"/>
      <c r="L275" s="242"/>
    </row>
    <row r="276" spans="1:12" s="229" customFormat="1" ht="15.6" customHeight="1" x14ac:dyDescent="0.25">
      <c r="A276" s="328" t="s">
        <v>511</v>
      </c>
      <c r="B276" s="369"/>
      <c r="C276" s="327" t="s">
        <v>576</v>
      </c>
      <c r="D276" s="230">
        <f t="shared" si="23"/>
        <v>0</v>
      </c>
      <c r="E276" s="237"/>
      <c r="F276" s="237"/>
      <c r="G276" s="237"/>
      <c r="H276" s="237"/>
      <c r="I276" s="239"/>
      <c r="J276" s="237"/>
      <c r="K276" s="237"/>
      <c r="L276" s="246"/>
    </row>
    <row r="277" spans="1:12" s="229" customFormat="1" ht="15.6" customHeight="1" x14ac:dyDescent="0.25">
      <c r="A277" s="328" t="s">
        <v>512</v>
      </c>
      <c r="B277" s="343"/>
      <c r="C277" s="327" t="s">
        <v>713</v>
      </c>
      <c r="D277" s="230">
        <f t="shared" si="23"/>
        <v>0</v>
      </c>
      <c r="E277" s="237"/>
      <c r="F277" s="237"/>
      <c r="G277" s="237"/>
      <c r="H277" s="237"/>
      <c r="I277" s="239"/>
      <c r="J277" s="237"/>
      <c r="K277" s="237"/>
      <c r="L277" s="246"/>
    </row>
    <row r="278" spans="1:12" s="229" customFormat="1" ht="26.45" customHeight="1" x14ac:dyDescent="0.25">
      <c r="A278" s="909" t="s">
        <v>513</v>
      </c>
      <c r="B278" s="910"/>
      <c r="C278" s="327" t="s">
        <v>514</v>
      </c>
      <c r="D278" s="230">
        <f t="shared" si="23"/>
        <v>0</v>
      </c>
      <c r="E278" s="237"/>
      <c r="F278" s="237"/>
      <c r="G278" s="237"/>
      <c r="H278" s="237"/>
      <c r="I278" s="239"/>
      <c r="J278" s="240"/>
      <c r="K278" s="241"/>
      <c r="L278" s="242"/>
    </row>
    <row r="279" spans="1:12" s="229" customFormat="1" ht="35.25" customHeight="1" x14ac:dyDescent="0.25">
      <c r="A279" s="869" t="s">
        <v>10</v>
      </c>
      <c r="B279" s="870"/>
      <c r="C279" s="327" t="s">
        <v>709</v>
      </c>
      <c r="D279" s="230">
        <f t="shared" si="23"/>
        <v>0</v>
      </c>
      <c r="E279" s="240"/>
      <c r="F279" s="247">
        <f t="shared" ref="F279:L280" si="24">F280</f>
        <v>0</v>
      </c>
      <c r="G279" s="247">
        <f t="shared" si="24"/>
        <v>0</v>
      </c>
      <c r="H279" s="247">
        <f t="shared" si="24"/>
        <v>0</v>
      </c>
      <c r="I279" s="247">
        <f t="shared" si="24"/>
        <v>0</v>
      </c>
      <c r="J279" s="240">
        <f t="shared" si="24"/>
        <v>0</v>
      </c>
      <c r="K279" s="240">
        <f t="shared" si="24"/>
        <v>0</v>
      </c>
      <c r="L279" s="242">
        <f t="shared" si="24"/>
        <v>0</v>
      </c>
    </row>
    <row r="280" spans="1:12" s="229" customFormat="1" ht="23.25" customHeight="1" x14ac:dyDescent="0.25">
      <c r="A280" s="907" t="s">
        <v>20</v>
      </c>
      <c r="B280" s="908"/>
      <c r="C280" s="327" t="s">
        <v>413</v>
      </c>
      <c r="D280" s="230">
        <f t="shared" si="23"/>
        <v>0</v>
      </c>
      <c r="E280" s="240"/>
      <c r="F280" s="247">
        <f t="shared" si="24"/>
        <v>0</v>
      </c>
      <c r="G280" s="247">
        <f t="shared" si="24"/>
        <v>0</v>
      </c>
      <c r="H280" s="247">
        <f t="shared" si="24"/>
        <v>0</v>
      </c>
      <c r="I280" s="247">
        <f t="shared" si="24"/>
        <v>0</v>
      </c>
      <c r="J280" s="240">
        <f t="shared" si="24"/>
        <v>0</v>
      </c>
      <c r="K280" s="240">
        <f t="shared" si="24"/>
        <v>0</v>
      </c>
      <c r="L280" s="242">
        <f t="shared" si="24"/>
        <v>0</v>
      </c>
    </row>
    <row r="281" spans="1:12" s="229" customFormat="1" ht="28.5" x14ac:dyDescent="0.25">
      <c r="A281" s="332"/>
      <c r="B281" s="370" t="s">
        <v>391</v>
      </c>
      <c r="C281" s="327" t="s">
        <v>390</v>
      </c>
      <c r="D281" s="230">
        <f t="shared" si="23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229" customFormat="1" ht="33.6" customHeight="1" x14ac:dyDescent="0.25">
      <c r="A282" s="332"/>
      <c r="B282" s="370" t="s">
        <v>21</v>
      </c>
      <c r="C282" s="327" t="s">
        <v>22</v>
      </c>
      <c r="D282" s="230">
        <f t="shared" si="23"/>
        <v>0</v>
      </c>
      <c r="E282" s="240"/>
      <c r="F282" s="241"/>
      <c r="G282" s="240"/>
      <c r="H282" s="240"/>
      <c r="I282" s="241"/>
      <c r="J282" s="240"/>
      <c r="K282" s="241"/>
      <c r="L282" s="242"/>
    </row>
    <row r="283" spans="1:12" s="229" customFormat="1" ht="16.899999999999999" customHeight="1" x14ac:dyDescent="0.25">
      <c r="A283" s="332" t="s">
        <v>9</v>
      </c>
      <c r="B283" s="326"/>
      <c r="C283" s="327" t="s">
        <v>133</v>
      </c>
      <c r="D283" s="230">
        <f t="shared" si="23"/>
        <v>0</v>
      </c>
      <c r="E283" s="237"/>
      <c r="F283" s="237"/>
      <c r="G283" s="237"/>
      <c r="H283" s="237"/>
      <c r="I283" s="239"/>
      <c r="J283" s="237"/>
      <c r="K283" s="237"/>
      <c r="L283" s="246"/>
    </row>
    <row r="284" spans="1:12" s="229" customFormat="1" ht="16.899999999999999" customHeight="1" x14ac:dyDescent="0.25">
      <c r="A284" s="332" t="s">
        <v>549</v>
      </c>
      <c r="B284" s="326"/>
      <c r="C284" s="327" t="s">
        <v>524</v>
      </c>
      <c r="D284" s="230">
        <f t="shared" si="23"/>
        <v>0</v>
      </c>
      <c r="E284" s="237"/>
      <c r="F284" s="248">
        <f t="shared" ref="F284:L284" si="25">F285</f>
        <v>0</v>
      </c>
      <c r="G284" s="248">
        <f t="shared" si="25"/>
        <v>0</v>
      </c>
      <c r="H284" s="248">
        <f t="shared" si="25"/>
        <v>0</v>
      </c>
      <c r="I284" s="248">
        <f t="shared" si="25"/>
        <v>0</v>
      </c>
      <c r="J284" s="237">
        <f t="shared" si="25"/>
        <v>0</v>
      </c>
      <c r="K284" s="237">
        <f t="shared" si="25"/>
        <v>0</v>
      </c>
      <c r="L284" s="246">
        <f t="shared" si="25"/>
        <v>0</v>
      </c>
    </row>
    <row r="285" spans="1:12" s="229" customFormat="1" ht="15" x14ac:dyDescent="0.2">
      <c r="A285" s="356"/>
      <c r="B285" s="373" t="s">
        <v>633</v>
      </c>
      <c r="C285" s="330" t="s">
        <v>526</v>
      </c>
      <c r="D285" s="230">
        <f t="shared" si="23"/>
        <v>0</v>
      </c>
      <c r="E285" s="237"/>
      <c r="F285" s="237"/>
      <c r="G285" s="237"/>
      <c r="H285" s="237"/>
      <c r="I285" s="239"/>
      <c r="J285" s="237"/>
      <c r="K285" s="237"/>
      <c r="L285" s="246"/>
    </row>
    <row r="286" spans="1:12" s="251" customFormat="1" ht="15" x14ac:dyDescent="0.25">
      <c r="A286" s="371" t="s">
        <v>550</v>
      </c>
      <c r="B286" s="372"/>
      <c r="C286" s="327" t="s">
        <v>527</v>
      </c>
      <c r="D286" s="230">
        <f t="shared" si="23"/>
        <v>0</v>
      </c>
      <c r="E286" s="249"/>
      <c r="F286" s="250">
        <f t="shared" ref="F286:L286" si="26">F287</f>
        <v>0</v>
      </c>
      <c r="G286" s="250">
        <f t="shared" si="26"/>
        <v>0</v>
      </c>
      <c r="H286" s="250">
        <f t="shared" si="26"/>
        <v>0</v>
      </c>
      <c r="I286" s="250">
        <f t="shared" si="26"/>
        <v>0</v>
      </c>
      <c r="J286" s="249">
        <f t="shared" si="26"/>
        <v>0</v>
      </c>
      <c r="K286" s="249">
        <f t="shared" si="26"/>
        <v>0</v>
      </c>
      <c r="L286" s="321">
        <f t="shared" si="26"/>
        <v>0</v>
      </c>
    </row>
    <row r="287" spans="1:12" s="229" customFormat="1" ht="15.75" thickBot="1" x14ac:dyDescent="0.25">
      <c r="A287" s="388"/>
      <c r="B287" s="389" t="s">
        <v>67</v>
      </c>
      <c r="C287" s="390" t="s">
        <v>529</v>
      </c>
      <c r="D287" s="255">
        <f t="shared" si="23"/>
        <v>0</v>
      </c>
      <c r="E287" s="256"/>
      <c r="F287" s="256"/>
      <c r="G287" s="256"/>
      <c r="H287" s="256"/>
      <c r="I287" s="257"/>
      <c r="J287" s="256"/>
      <c r="K287" s="256"/>
      <c r="L287" s="258"/>
    </row>
    <row r="288" spans="1:12" x14ac:dyDescent="0.2">
      <c r="A288" s="150"/>
      <c r="B288" s="391"/>
      <c r="C288" s="150"/>
    </row>
    <row r="289" spans="1:10" ht="25.5" x14ac:dyDescent="0.2">
      <c r="A289" s="392" t="s">
        <v>553</v>
      </c>
      <c r="B289" s="393" t="s">
        <v>672</v>
      </c>
      <c r="C289" s="393"/>
    </row>
    <row r="290" spans="1:10" x14ac:dyDescent="0.2">
      <c r="A290" s="392"/>
      <c r="B290" s="393"/>
      <c r="C290" s="393"/>
    </row>
    <row r="291" spans="1:10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182" t="s">
        <v>793</v>
      </c>
    </row>
    <row r="292" spans="1:10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3" t="s">
        <v>823</v>
      </c>
    </row>
    <row r="293" spans="1:10" x14ac:dyDescent="0.2">
      <c r="A293" s="810" t="s">
        <v>768</v>
      </c>
      <c r="B293" s="810"/>
      <c r="C293" s="150"/>
      <c r="F293" s="1" t="s">
        <v>769</v>
      </c>
    </row>
    <row r="294" spans="1:10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0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1" zoomScaleNormal="75" zoomScaleSheetLayoutView="100" workbookViewId="0">
      <selection activeCell="F65" sqref="F65:J6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 t="s">
        <v>802</v>
      </c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826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1045</v>
      </c>
      <c r="E12" s="122"/>
      <c r="F12" s="133">
        <f t="shared" ref="F12:L12" si="1">F13+F188</f>
        <v>215</v>
      </c>
      <c r="G12" s="133">
        <f t="shared" si="1"/>
        <v>295</v>
      </c>
      <c r="H12" s="133">
        <f t="shared" si="1"/>
        <v>251</v>
      </c>
      <c r="I12" s="133">
        <f t="shared" si="1"/>
        <v>284</v>
      </c>
      <c r="J12" s="461">
        <f t="shared" si="1"/>
        <v>1045</v>
      </c>
      <c r="K12" s="461">
        <f t="shared" si="1"/>
        <v>1045</v>
      </c>
      <c r="L12" s="462">
        <f t="shared" si="1"/>
        <v>1045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1045</v>
      </c>
      <c r="E13" s="106"/>
      <c r="F13" s="120">
        <f t="shared" ref="F13:L13" si="2">F14+F180</f>
        <v>215</v>
      </c>
      <c r="G13" s="120">
        <f t="shared" si="2"/>
        <v>295</v>
      </c>
      <c r="H13" s="120">
        <f t="shared" si="2"/>
        <v>251</v>
      </c>
      <c r="I13" s="120">
        <f t="shared" si="2"/>
        <v>284</v>
      </c>
      <c r="J13" s="106">
        <f t="shared" si="2"/>
        <v>1045</v>
      </c>
      <c r="K13" s="106">
        <f t="shared" si="2"/>
        <v>1045</v>
      </c>
      <c r="L13" s="572">
        <f t="shared" si="2"/>
        <v>1045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1045</v>
      </c>
      <c r="E14" s="107"/>
      <c r="F14" s="121">
        <f t="shared" ref="F14:L14" si="3">F15+F48+F152</f>
        <v>215</v>
      </c>
      <c r="G14" s="121">
        <f t="shared" si="3"/>
        <v>295</v>
      </c>
      <c r="H14" s="121">
        <f t="shared" si="3"/>
        <v>251</v>
      </c>
      <c r="I14" s="121">
        <f t="shared" si="3"/>
        <v>284</v>
      </c>
      <c r="J14" s="107">
        <f t="shared" si="3"/>
        <v>1045</v>
      </c>
      <c r="K14" s="107">
        <f t="shared" si="3"/>
        <v>1045</v>
      </c>
      <c r="L14" s="463">
        <f t="shared" si="3"/>
        <v>1045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982.64</v>
      </c>
      <c r="E15" s="108"/>
      <c r="F15" s="118">
        <f>F16+F33+F40</f>
        <v>205</v>
      </c>
      <c r="G15" s="118">
        <f>G16+G33+G40</f>
        <v>280</v>
      </c>
      <c r="H15" s="118">
        <f>H16+H33+H40</f>
        <v>221</v>
      </c>
      <c r="I15" s="118">
        <f>I16+I33+I40</f>
        <v>276.64</v>
      </c>
      <c r="J15" s="108">
        <v>890</v>
      </c>
      <c r="K15" s="108">
        <v>890</v>
      </c>
      <c r="L15" s="109">
        <v>890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964.14</v>
      </c>
      <c r="E16" s="135"/>
      <c r="F16" s="136">
        <f>SUM(F17:F32)</f>
        <v>200.5</v>
      </c>
      <c r="G16" s="136">
        <f>SUM(G17:G32)</f>
        <v>274</v>
      </c>
      <c r="H16" s="136">
        <f>SUM(H17:H32)</f>
        <v>217</v>
      </c>
      <c r="I16" s="136">
        <f>SUM(I17:I32)</f>
        <v>272.64</v>
      </c>
      <c r="J16" s="135">
        <v>0</v>
      </c>
      <c r="K16" s="135">
        <v>0</v>
      </c>
      <c r="L16" s="140"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626.64</v>
      </c>
      <c r="E17" s="135"/>
      <c r="F17" s="135">
        <v>132</v>
      </c>
      <c r="G17" s="135">
        <v>177</v>
      </c>
      <c r="H17" s="135">
        <v>132</v>
      </c>
      <c r="I17" s="137">
        <v>185.64</v>
      </c>
      <c r="J17" s="161">
        <v>0</v>
      </c>
      <c r="K17" s="162">
        <v>0</v>
      </c>
      <c r="L17" s="163">
        <v>0</v>
      </c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300.60000000000002</v>
      </c>
      <c r="E20" s="164"/>
      <c r="F20" s="166">
        <v>59.6</v>
      </c>
      <c r="G20" s="166">
        <v>86</v>
      </c>
      <c r="H20" s="166">
        <v>75</v>
      </c>
      <c r="I20" s="167">
        <v>80</v>
      </c>
      <c r="J20" s="161">
        <v>0</v>
      </c>
      <c r="K20" s="162">
        <v>0</v>
      </c>
      <c r="L20" s="163">
        <v>0</v>
      </c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2.5</v>
      </c>
      <c r="E21" s="164"/>
      <c r="F21" s="166">
        <v>0.5</v>
      </c>
      <c r="G21" s="166">
        <v>1</v>
      </c>
      <c r="H21" s="166">
        <v>0</v>
      </c>
      <c r="I21" s="167">
        <v>1</v>
      </c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>
        <v>0</v>
      </c>
      <c r="G23" s="166">
        <v>0</v>
      </c>
      <c r="H23" s="166">
        <v>0</v>
      </c>
      <c r="I23" s="167">
        <v>0</v>
      </c>
      <c r="J23" s="161">
        <v>0</v>
      </c>
      <c r="K23" s="162">
        <v>0</v>
      </c>
      <c r="L23" s="163">
        <v>0</v>
      </c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17.3</v>
      </c>
      <c r="E30" s="164"/>
      <c r="F30" s="164">
        <v>6.3</v>
      </c>
      <c r="G30" s="164">
        <v>5</v>
      </c>
      <c r="H30" s="164">
        <v>5</v>
      </c>
      <c r="I30" s="165">
        <v>1</v>
      </c>
      <c r="J30" s="161">
        <v>0</v>
      </c>
      <c r="K30" s="162">
        <v>0</v>
      </c>
      <c r="L30" s="163">
        <v>0</v>
      </c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17.100000000000001</v>
      </c>
      <c r="E32" s="164"/>
      <c r="F32" s="164">
        <v>2.1</v>
      </c>
      <c r="G32" s="164">
        <v>5</v>
      </c>
      <c r="H32" s="164">
        <v>5</v>
      </c>
      <c r="I32" s="165">
        <v>5</v>
      </c>
      <c r="J32" s="161">
        <v>0</v>
      </c>
      <c r="K32" s="162">
        <v>0</v>
      </c>
      <c r="L32" s="163">
        <v>0</v>
      </c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4">SUM(F34:F39)</f>
        <v>0</v>
      </c>
      <c r="G33" s="136">
        <f t="shared" si="4"/>
        <v>0</v>
      </c>
      <c r="H33" s="136">
        <f t="shared" si="4"/>
        <v>0</v>
      </c>
      <c r="I33" s="136">
        <f t="shared" si="4"/>
        <v>0</v>
      </c>
      <c r="J33" s="135">
        <f t="shared" si="4"/>
        <v>0</v>
      </c>
      <c r="K33" s="135">
        <f t="shared" si="4"/>
        <v>0</v>
      </c>
      <c r="L33" s="140">
        <f t="shared" si="4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>
        <v>0</v>
      </c>
      <c r="G34" s="135">
        <v>0</v>
      </c>
      <c r="H34" s="135">
        <v>0</v>
      </c>
      <c r="I34" s="137">
        <v>0</v>
      </c>
      <c r="J34" s="112">
        <v>0</v>
      </c>
      <c r="K34" s="129">
        <v>0</v>
      </c>
      <c r="L34" s="113">
        <v>0</v>
      </c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>
        <v>0</v>
      </c>
      <c r="G35" s="135">
        <v>0</v>
      </c>
      <c r="H35" s="135">
        <v>0</v>
      </c>
      <c r="I35" s="137">
        <v>0</v>
      </c>
      <c r="J35" s="112">
        <v>0</v>
      </c>
      <c r="K35" s="129">
        <v>0</v>
      </c>
      <c r="L35" s="113">
        <v>0</v>
      </c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>
        <v>0</v>
      </c>
      <c r="G38" s="135">
        <v>0</v>
      </c>
      <c r="H38" s="135">
        <v>0</v>
      </c>
      <c r="I38" s="137">
        <v>0</v>
      </c>
      <c r="J38" s="112">
        <v>0</v>
      </c>
      <c r="K38" s="129">
        <v>0</v>
      </c>
      <c r="L38" s="113">
        <v>0</v>
      </c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18.5</v>
      </c>
      <c r="E40" s="110"/>
      <c r="F40" s="115">
        <f>F41+F42+F43+F44+F45+F46+F47</f>
        <v>4.5</v>
      </c>
      <c r="G40" s="115">
        <f t="shared" ref="G40:L40" si="5">G41+G42+G43+G44+G45+G46+G47</f>
        <v>6</v>
      </c>
      <c r="H40" s="115">
        <f t="shared" si="5"/>
        <v>4</v>
      </c>
      <c r="I40" s="115">
        <f t="shared" si="5"/>
        <v>4</v>
      </c>
      <c r="J40" s="110">
        <f t="shared" si="5"/>
        <v>0</v>
      </c>
      <c r="K40" s="110">
        <f t="shared" si="5"/>
        <v>0</v>
      </c>
      <c r="L40" s="111">
        <f t="shared" si="5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>
        <v>0</v>
      </c>
      <c r="G41" s="135">
        <v>0</v>
      </c>
      <c r="H41" s="135">
        <v>0</v>
      </c>
      <c r="I41" s="137">
        <v>0</v>
      </c>
      <c r="J41" s="112">
        <v>0</v>
      </c>
      <c r="K41" s="129">
        <v>0</v>
      </c>
      <c r="L41" s="113">
        <v>0</v>
      </c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>
        <v>0</v>
      </c>
      <c r="G42" s="135">
        <v>0</v>
      </c>
      <c r="H42" s="135">
        <v>0</v>
      </c>
      <c r="I42" s="137">
        <v>0</v>
      </c>
      <c r="J42" s="112">
        <v>0</v>
      </c>
      <c r="K42" s="129">
        <v>0</v>
      </c>
      <c r="L42" s="113">
        <v>0</v>
      </c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>
        <v>0</v>
      </c>
      <c r="G43" s="135">
        <v>0</v>
      </c>
      <c r="H43" s="135">
        <v>0</v>
      </c>
      <c r="I43" s="137">
        <v>0</v>
      </c>
      <c r="J43" s="112">
        <v>0</v>
      </c>
      <c r="K43" s="129">
        <v>0</v>
      </c>
      <c r="L43" s="113">
        <v>0</v>
      </c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>
        <v>0</v>
      </c>
      <c r="G44" s="135">
        <v>0</v>
      </c>
      <c r="H44" s="135">
        <v>0</v>
      </c>
      <c r="I44" s="137">
        <v>0</v>
      </c>
      <c r="J44" s="112">
        <v>0</v>
      </c>
      <c r="K44" s="129">
        <v>0</v>
      </c>
      <c r="L44" s="113">
        <v>0</v>
      </c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>
        <v>0</v>
      </c>
      <c r="G46" s="135">
        <v>0</v>
      </c>
      <c r="H46" s="135">
        <v>0</v>
      </c>
      <c r="I46" s="137">
        <v>0</v>
      </c>
      <c r="J46" s="112">
        <v>0</v>
      </c>
      <c r="K46" s="129">
        <v>0</v>
      </c>
      <c r="L46" s="113">
        <v>0</v>
      </c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18.5</v>
      </c>
      <c r="E47" s="110"/>
      <c r="F47" s="110">
        <v>4.5</v>
      </c>
      <c r="G47" s="110">
        <v>6</v>
      </c>
      <c r="H47" s="110">
        <v>4</v>
      </c>
      <c r="I47" s="128">
        <v>4</v>
      </c>
      <c r="J47" s="112">
        <v>0</v>
      </c>
      <c r="K47" s="129">
        <v>0</v>
      </c>
      <c r="L47" s="113">
        <v>0</v>
      </c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62.36</v>
      </c>
      <c r="E48" s="108"/>
      <c r="F48" s="118">
        <f t="shared" ref="F48:I48" si="6">F49+F60+F61+F64+F69+F73+F76+F78+F79+F80+F81+F94+F95</f>
        <v>10</v>
      </c>
      <c r="G48" s="118">
        <f t="shared" si="6"/>
        <v>15</v>
      </c>
      <c r="H48" s="118">
        <f t="shared" si="6"/>
        <v>30</v>
      </c>
      <c r="I48" s="118">
        <f t="shared" si="6"/>
        <v>7.3599999999999994</v>
      </c>
      <c r="J48" s="108">
        <v>155</v>
      </c>
      <c r="K48" s="108">
        <v>155</v>
      </c>
      <c r="L48" s="109">
        <v>155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0.35999999999999943</v>
      </c>
      <c r="E49" s="135"/>
      <c r="F49" s="136">
        <f t="shared" ref="F49:L49" si="7">SUM(F50:F59)</f>
        <v>0</v>
      </c>
      <c r="G49" s="136">
        <f t="shared" si="7"/>
        <v>5</v>
      </c>
      <c r="H49" s="136">
        <f t="shared" si="7"/>
        <v>0</v>
      </c>
      <c r="I49" s="136">
        <f t="shared" si="7"/>
        <v>-4.6400000000000006</v>
      </c>
      <c r="J49" s="135">
        <f t="shared" si="7"/>
        <v>0</v>
      </c>
      <c r="K49" s="135">
        <f t="shared" si="7"/>
        <v>0</v>
      </c>
      <c r="L49" s="140">
        <f t="shared" si="7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0.29000000000000004</v>
      </c>
      <c r="E52" s="135"/>
      <c r="F52" s="135"/>
      <c r="G52" s="135">
        <v>4.4800000000000004</v>
      </c>
      <c r="H52" s="135"/>
      <c r="I52" s="137">
        <v>-4.1900000000000004</v>
      </c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7.0000000000000007E-2</v>
      </c>
      <c r="E53" s="135"/>
      <c r="F53" s="135"/>
      <c r="G53" s="135">
        <v>0.52</v>
      </c>
      <c r="H53" s="135"/>
      <c r="I53" s="137">
        <v>-0.45</v>
      </c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8">F62</f>
        <v>0</v>
      </c>
      <c r="G61" s="136">
        <f t="shared" si="8"/>
        <v>0</v>
      </c>
      <c r="H61" s="136">
        <f t="shared" si="8"/>
        <v>0</v>
      </c>
      <c r="I61" s="136">
        <f t="shared" si="8"/>
        <v>0</v>
      </c>
      <c r="J61" s="135">
        <f t="shared" si="8"/>
        <v>0</v>
      </c>
      <c r="K61" s="135">
        <f t="shared" si="8"/>
        <v>0</v>
      </c>
      <c r="L61" s="140">
        <f t="shared" si="8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62</v>
      </c>
      <c r="E64" s="135"/>
      <c r="F64" s="136">
        <f>SUM(F65:F68)</f>
        <v>10</v>
      </c>
      <c r="G64" s="136">
        <f>SUM(G65:G68)</f>
        <v>10</v>
      </c>
      <c r="H64" s="136">
        <f>SUM(H65:H68)</f>
        <v>30</v>
      </c>
      <c r="I64" s="136">
        <f>SUM(I65:I68)</f>
        <v>12</v>
      </c>
      <c r="J64" s="135">
        <v>0</v>
      </c>
      <c r="K64" s="135">
        <v>0</v>
      </c>
      <c r="L64" s="140"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58.35</v>
      </c>
      <c r="E65" s="135"/>
      <c r="F65" s="135">
        <v>10</v>
      </c>
      <c r="G65" s="135">
        <v>10</v>
      </c>
      <c r="H65" s="135">
        <v>24</v>
      </c>
      <c r="I65" s="137">
        <v>14.35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>
        <v>2</v>
      </c>
      <c r="I66" s="137">
        <v>-2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1.67</v>
      </c>
      <c r="E67" s="135"/>
      <c r="F67" s="135"/>
      <c r="G67" s="135"/>
      <c r="H67" s="135">
        <v>2</v>
      </c>
      <c r="I67" s="137">
        <v>-0.33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1.98</v>
      </c>
      <c r="E68" s="135"/>
      <c r="F68" s="135"/>
      <c r="G68" s="135"/>
      <c r="H68" s="135">
        <v>2</v>
      </c>
      <c r="I68" s="137">
        <v>-0.02</v>
      </c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9">SUM(F70:F72)</f>
        <v>0</v>
      </c>
      <c r="G69" s="136">
        <f t="shared" si="9"/>
        <v>0</v>
      </c>
      <c r="H69" s="136">
        <f t="shared" si="9"/>
        <v>0</v>
      </c>
      <c r="I69" s="136">
        <f t="shared" si="9"/>
        <v>0</v>
      </c>
      <c r="J69" s="135">
        <f t="shared" si="9"/>
        <v>0</v>
      </c>
      <c r="K69" s="135">
        <f t="shared" si="9"/>
        <v>0</v>
      </c>
      <c r="L69" s="140">
        <f t="shared" si="9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0">F74+F75</f>
        <v>0</v>
      </c>
      <c r="G73" s="136">
        <f t="shared" si="10"/>
        <v>0</v>
      </c>
      <c r="H73" s="136">
        <f t="shared" si="10"/>
        <v>0</v>
      </c>
      <c r="I73" s="136">
        <f t="shared" si="10"/>
        <v>0</v>
      </c>
      <c r="J73" s="135">
        <f t="shared" si="10"/>
        <v>0</v>
      </c>
      <c r="K73" s="135">
        <f t="shared" si="10"/>
        <v>0</v>
      </c>
      <c r="L73" s="140">
        <f t="shared" si="10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1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1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1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1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1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1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1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1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1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1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1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1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1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1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1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1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1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1"/>
        <v>0</v>
      </c>
      <c r="E95" s="135"/>
      <c r="F95" s="136">
        <f t="shared" ref="F95:L95" si="12">SUM(F96:F103)</f>
        <v>0</v>
      </c>
      <c r="G95" s="136">
        <f t="shared" si="12"/>
        <v>0</v>
      </c>
      <c r="H95" s="136">
        <f t="shared" si="12"/>
        <v>0</v>
      </c>
      <c r="I95" s="136">
        <f t="shared" si="12"/>
        <v>0</v>
      </c>
      <c r="J95" s="135">
        <f t="shared" si="12"/>
        <v>0</v>
      </c>
      <c r="K95" s="135">
        <f t="shared" si="12"/>
        <v>0</v>
      </c>
      <c r="L95" s="140">
        <f t="shared" si="12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1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1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1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1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1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1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1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1"/>
        <v>0</v>
      </c>
      <c r="E103" s="135"/>
      <c r="F103" s="135">
        <v>0</v>
      </c>
      <c r="G103" s="135">
        <v>0</v>
      </c>
      <c r="H103" s="135"/>
      <c r="I103" s="137"/>
      <c r="J103" s="112">
        <v>0</v>
      </c>
      <c r="K103" s="129">
        <v>0</v>
      </c>
      <c r="L103" s="113">
        <v>0</v>
      </c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1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1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1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1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1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1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1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1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1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1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1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1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1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1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1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1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1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1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1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1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1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1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1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1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1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1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1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1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1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1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1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1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1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1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1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1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1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1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3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3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3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3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3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3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3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3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3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3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3"/>
        <v>0</v>
      </c>
      <c r="E152" s="159"/>
      <c r="F152" s="159">
        <f>SUM(F153:F165)</f>
        <v>0</v>
      </c>
      <c r="G152" s="159">
        <f t="shared" ref="G152:L152" si="14">SUM(G153:G165)</f>
        <v>0</v>
      </c>
      <c r="H152" s="159">
        <f t="shared" si="14"/>
        <v>0</v>
      </c>
      <c r="I152" s="159">
        <f t="shared" si="14"/>
        <v>0</v>
      </c>
      <c r="J152" s="159">
        <f t="shared" si="14"/>
        <v>0</v>
      </c>
      <c r="K152" s="159">
        <f t="shared" si="14"/>
        <v>0</v>
      </c>
      <c r="L152" s="279">
        <f t="shared" si="14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3"/>
        <v>0</v>
      </c>
      <c r="E153" s="135"/>
      <c r="F153" s="135">
        <v>0</v>
      </c>
      <c r="G153" s="135">
        <v>0</v>
      </c>
      <c r="H153" s="135">
        <v>0</v>
      </c>
      <c r="I153" s="137">
        <v>0</v>
      </c>
      <c r="J153" s="112">
        <v>0</v>
      </c>
      <c r="K153" s="129">
        <v>0</v>
      </c>
      <c r="L153" s="113">
        <v>0</v>
      </c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3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3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3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3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3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3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3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3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3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3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3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3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3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3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3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3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3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3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3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3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3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3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3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3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3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3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3"/>
        <v>0</v>
      </c>
      <c r="E180" s="112"/>
      <c r="F180" s="117">
        <f t="shared" ref="F180:L181" si="15">F181</f>
        <v>0</v>
      </c>
      <c r="G180" s="117">
        <f t="shared" si="15"/>
        <v>0</v>
      </c>
      <c r="H180" s="117">
        <f t="shared" si="15"/>
        <v>0</v>
      </c>
      <c r="I180" s="117">
        <f t="shared" si="15"/>
        <v>0</v>
      </c>
      <c r="J180" s="112">
        <f t="shared" si="15"/>
        <v>0</v>
      </c>
      <c r="K180" s="112">
        <f t="shared" si="15"/>
        <v>0</v>
      </c>
      <c r="L180" s="113">
        <f t="shared" si="15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3"/>
        <v>0</v>
      </c>
      <c r="E181" s="112"/>
      <c r="F181" s="117">
        <f t="shared" si="15"/>
        <v>0</v>
      </c>
      <c r="G181" s="117">
        <f t="shared" si="15"/>
        <v>0</v>
      </c>
      <c r="H181" s="117">
        <f t="shared" si="15"/>
        <v>0</v>
      </c>
      <c r="I181" s="117">
        <f t="shared" si="15"/>
        <v>0</v>
      </c>
      <c r="J181" s="112">
        <f t="shared" si="15"/>
        <v>0</v>
      </c>
      <c r="K181" s="112">
        <f t="shared" si="15"/>
        <v>0</v>
      </c>
      <c r="L181" s="113">
        <f t="shared" si="15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3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3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3"/>
        <v>0</v>
      </c>
      <c r="E184" s="135"/>
      <c r="F184" s="141">
        <f t="shared" ref="F184:L184" si="16">F185</f>
        <v>0</v>
      </c>
      <c r="G184" s="141">
        <f t="shared" si="16"/>
        <v>0</v>
      </c>
      <c r="H184" s="141">
        <f t="shared" si="16"/>
        <v>0</v>
      </c>
      <c r="I184" s="141">
        <f t="shared" si="16"/>
        <v>0</v>
      </c>
      <c r="J184" s="135">
        <f t="shared" si="16"/>
        <v>0</v>
      </c>
      <c r="K184" s="135">
        <f t="shared" si="16"/>
        <v>0</v>
      </c>
      <c r="L184" s="140">
        <f t="shared" si="16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3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3"/>
        <v>0</v>
      </c>
      <c r="E186" s="124"/>
      <c r="F186" s="100">
        <f t="shared" ref="F186:L186" si="17">F187</f>
        <v>0</v>
      </c>
      <c r="G186" s="100">
        <f t="shared" si="17"/>
        <v>0</v>
      </c>
      <c r="H186" s="100">
        <f t="shared" si="17"/>
        <v>0</v>
      </c>
      <c r="I186" s="100">
        <f t="shared" si="17"/>
        <v>0</v>
      </c>
      <c r="J186" s="124">
        <f t="shared" si="17"/>
        <v>0</v>
      </c>
      <c r="K186" s="124">
        <f t="shared" si="17"/>
        <v>0</v>
      </c>
      <c r="L186" s="464">
        <f t="shared" si="17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3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3"/>
        <v>0</v>
      </c>
      <c r="E188" s="142"/>
      <c r="F188" s="143">
        <f t="shared" ref="F188:L188" si="18">F264+F279</f>
        <v>0</v>
      </c>
      <c r="G188" s="143">
        <f t="shared" si="18"/>
        <v>0</v>
      </c>
      <c r="H188" s="143">
        <f t="shared" si="18"/>
        <v>0</v>
      </c>
      <c r="I188" s="143">
        <f t="shared" si="18"/>
        <v>0</v>
      </c>
      <c r="J188" s="142">
        <f t="shared" si="18"/>
        <v>0</v>
      </c>
      <c r="K188" s="142">
        <f t="shared" si="18"/>
        <v>0</v>
      </c>
      <c r="L188" s="465">
        <f t="shared" si="18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3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3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3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3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3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3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3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3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3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3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3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3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3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3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3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3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3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3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19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19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19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19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19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19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19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19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19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19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19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19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19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19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19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19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19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19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19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19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19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19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19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19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19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19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19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19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19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19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19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19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19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19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19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19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19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19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19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19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19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19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19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19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19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19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19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19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19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19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19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19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19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19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19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19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19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19"/>
        <v>0</v>
      </c>
      <c r="E264" s="135"/>
      <c r="F264" s="136">
        <f t="shared" ref="F264:L264" si="20">F265+F275</f>
        <v>0</v>
      </c>
      <c r="G264" s="136">
        <f t="shared" si="20"/>
        <v>0</v>
      </c>
      <c r="H264" s="136">
        <f t="shared" si="20"/>
        <v>0</v>
      </c>
      <c r="I264" s="136">
        <f t="shared" si="20"/>
        <v>0</v>
      </c>
      <c r="J264" s="135">
        <f t="shared" si="20"/>
        <v>0</v>
      </c>
      <c r="K264" s="135">
        <f t="shared" si="20"/>
        <v>0</v>
      </c>
      <c r="L264" s="140">
        <f t="shared" si="20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19"/>
        <v>0</v>
      </c>
      <c r="E265" s="135"/>
      <c r="F265" s="136">
        <f t="shared" ref="F265:L265" si="21">F266+F271</f>
        <v>0</v>
      </c>
      <c r="G265" s="136">
        <f t="shared" si="21"/>
        <v>0</v>
      </c>
      <c r="H265" s="136">
        <f t="shared" si="21"/>
        <v>0</v>
      </c>
      <c r="I265" s="136">
        <f t="shared" si="21"/>
        <v>0</v>
      </c>
      <c r="J265" s="135">
        <f t="shared" si="21"/>
        <v>0</v>
      </c>
      <c r="K265" s="135">
        <f t="shared" si="21"/>
        <v>0</v>
      </c>
      <c r="L265" s="140">
        <f t="shared" si="21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19"/>
        <v>0</v>
      </c>
      <c r="E266" s="135"/>
      <c r="F266" s="136">
        <f t="shared" ref="F266:L266" si="22">SUM(F267:F270)</f>
        <v>0</v>
      </c>
      <c r="G266" s="136">
        <f t="shared" si="22"/>
        <v>0</v>
      </c>
      <c r="H266" s="136">
        <f t="shared" si="22"/>
        <v>0</v>
      </c>
      <c r="I266" s="136">
        <f t="shared" si="22"/>
        <v>0</v>
      </c>
      <c r="J266" s="135">
        <f t="shared" si="22"/>
        <v>0</v>
      </c>
      <c r="K266" s="135">
        <f t="shared" si="22"/>
        <v>0</v>
      </c>
      <c r="L266" s="140">
        <f t="shared" si="22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19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19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19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19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3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3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3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3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3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3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3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3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3"/>
        <v>0</v>
      </c>
      <c r="E279" s="112"/>
      <c r="F279" s="117">
        <f t="shared" ref="F279:L280" si="24">F280</f>
        <v>0</v>
      </c>
      <c r="G279" s="117">
        <f t="shared" si="24"/>
        <v>0</v>
      </c>
      <c r="H279" s="117">
        <f t="shared" si="24"/>
        <v>0</v>
      </c>
      <c r="I279" s="117">
        <f t="shared" si="24"/>
        <v>0</v>
      </c>
      <c r="J279" s="112">
        <f t="shared" si="24"/>
        <v>0</v>
      </c>
      <c r="K279" s="112">
        <f t="shared" si="24"/>
        <v>0</v>
      </c>
      <c r="L279" s="113">
        <f t="shared" si="24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3"/>
        <v>0</v>
      </c>
      <c r="E280" s="112"/>
      <c r="F280" s="117">
        <f t="shared" si="24"/>
        <v>0</v>
      </c>
      <c r="G280" s="117">
        <f t="shared" si="24"/>
        <v>0</v>
      </c>
      <c r="H280" s="117">
        <f t="shared" si="24"/>
        <v>0</v>
      </c>
      <c r="I280" s="117">
        <f t="shared" si="24"/>
        <v>0</v>
      </c>
      <c r="J280" s="112">
        <f t="shared" si="24"/>
        <v>0</v>
      </c>
      <c r="K280" s="112">
        <f t="shared" si="24"/>
        <v>0</v>
      </c>
      <c r="L280" s="113">
        <f t="shared" si="24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3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3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3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3"/>
        <v>0</v>
      </c>
      <c r="E284" s="135"/>
      <c r="F284" s="141">
        <f t="shared" ref="F284:L284" si="25">F285</f>
        <v>0</v>
      </c>
      <c r="G284" s="141">
        <f t="shared" si="25"/>
        <v>0</v>
      </c>
      <c r="H284" s="141">
        <f t="shared" si="25"/>
        <v>0</v>
      </c>
      <c r="I284" s="141">
        <f t="shared" si="25"/>
        <v>0</v>
      </c>
      <c r="J284" s="135">
        <f t="shared" si="25"/>
        <v>0</v>
      </c>
      <c r="K284" s="135">
        <f t="shared" si="25"/>
        <v>0</v>
      </c>
      <c r="L284" s="140">
        <f t="shared" si="25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3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3"/>
        <v>0</v>
      </c>
      <c r="E286" s="124"/>
      <c r="F286" s="100">
        <f t="shared" ref="F286:L286" si="26">F287</f>
        <v>0</v>
      </c>
      <c r="G286" s="100">
        <f t="shared" si="26"/>
        <v>0</v>
      </c>
      <c r="H286" s="100">
        <f t="shared" si="26"/>
        <v>0</v>
      </c>
      <c r="I286" s="100">
        <f t="shared" si="26"/>
        <v>0</v>
      </c>
      <c r="J286" s="124">
        <f t="shared" si="26"/>
        <v>0</v>
      </c>
      <c r="K286" s="124">
        <f t="shared" si="26"/>
        <v>0</v>
      </c>
      <c r="L286" s="464">
        <f t="shared" si="26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3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5" zoomScaleNormal="75" zoomScaleSheetLayoutView="100" workbookViewId="0">
      <selection activeCell="L51" sqref="L5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847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/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0</v>
      </c>
      <c r="E48" s="108"/>
      <c r="F48" s="118">
        <f>F49+F60+F61+F64+F69+F73+F76+F78+F79+F80+F81+F94+F95</f>
        <v>0</v>
      </c>
      <c r="G48" s="118">
        <f>G49+G60+G61+G64+G69+G73+G76+G78+G79+G80+G81+G94+G95</f>
        <v>0</v>
      </c>
      <c r="H48" s="118">
        <f>H49+H60+H61+H64+H69+H73+H76+H78+H79+H80+H81+H94+H95</f>
        <v>0</v>
      </c>
      <c r="I48" s="118">
        <f>I49+I60+I61+I64+I69+I73+I76+I78+I79+I80+I81+I94+I95</f>
        <v>0</v>
      </c>
      <c r="J48" s="108">
        <v>0</v>
      </c>
      <c r="K48" s="108">
        <v>0</v>
      </c>
      <c r="L48" s="109"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8">SUM(F50:F59)</f>
        <v>0</v>
      </c>
      <c r="G49" s="136">
        <f t="shared" si="8"/>
        <v>0</v>
      </c>
      <c r="H49" s="136">
        <f t="shared" si="8"/>
        <v>0</v>
      </c>
      <c r="I49" s="136">
        <f t="shared" si="8"/>
        <v>0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9">F62</f>
        <v>0</v>
      </c>
      <c r="G61" s="136">
        <f t="shared" si="9"/>
        <v>0</v>
      </c>
      <c r="H61" s="136">
        <f t="shared" si="9"/>
        <v>0</v>
      </c>
      <c r="I61" s="136">
        <f t="shared" si="9"/>
        <v>0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0">SUM(F65:F68)</f>
        <v>0</v>
      </c>
      <c r="G64" s="136">
        <f t="shared" si="10"/>
        <v>0</v>
      </c>
      <c r="H64" s="136">
        <f t="shared" si="10"/>
        <v>0</v>
      </c>
      <c r="I64" s="136">
        <f t="shared" si="10"/>
        <v>0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>
        <v>0</v>
      </c>
      <c r="K65" s="129">
        <v>0</v>
      </c>
      <c r="L65" s="113">
        <v>0</v>
      </c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>
        <v>0</v>
      </c>
      <c r="K66" s="129">
        <v>0</v>
      </c>
      <c r="L66" s="113">
        <v>0</v>
      </c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>
        <v>0</v>
      </c>
      <c r="K67" s="129">
        <v>0</v>
      </c>
      <c r="L67" s="113">
        <v>0</v>
      </c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>
        <v>0</v>
      </c>
      <c r="G68" s="135">
        <v>0</v>
      </c>
      <c r="H68" s="135">
        <v>0</v>
      </c>
      <c r="I68" s="137">
        <v>0</v>
      </c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1">SUM(F70:F72)</f>
        <v>0</v>
      </c>
      <c r="G69" s="136">
        <f t="shared" si="11"/>
        <v>0</v>
      </c>
      <c r="H69" s="136">
        <f t="shared" si="11"/>
        <v>0</v>
      </c>
      <c r="I69" s="136">
        <f t="shared" si="11"/>
        <v>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3"/>
        <v>0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0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844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I12" sqref="I12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845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810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827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2021</v>
      </c>
      <c r="K10" s="693">
        <v>2022</v>
      </c>
      <c r="L10" s="695">
        <v>2023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911" t="s">
        <v>733</v>
      </c>
      <c r="B48" s="912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>
        <v>0</v>
      </c>
      <c r="G54" s="135"/>
      <c r="H54" s="135"/>
      <c r="I54" s="137">
        <v>0</v>
      </c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>
        <v>0</v>
      </c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ht="15" x14ac:dyDescent="0.25">
      <c r="A290" s="392"/>
      <c r="B290" s="393"/>
      <c r="C290" s="393"/>
      <c r="F290" s="6" t="s">
        <v>794</v>
      </c>
      <c r="G290" s="4"/>
      <c r="H290" s="4"/>
      <c r="I290" s="3"/>
      <c r="J290" s="224" t="s">
        <v>793</v>
      </c>
      <c r="K290" s="150"/>
      <c r="L290" s="150"/>
    </row>
    <row r="291" spans="1:12" ht="14.25" x14ac:dyDescent="0.2">
      <c r="A291" s="729" t="s">
        <v>724</v>
      </c>
      <c r="B291" s="729"/>
      <c r="C291" s="150"/>
      <c r="F291" s="11" t="s">
        <v>792</v>
      </c>
      <c r="G291" s="4"/>
      <c r="H291" s="10"/>
      <c r="I291" s="3"/>
      <c r="J291" s="174" t="s">
        <v>844</v>
      </c>
      <c r="K291" s="150"/>
      <c r="L291" s="150"/>
    </row>
    <row r="292" spans="1:12" x14ac:dyDescent="0.2">
      <c r="A292" s="810" t="s">
        <v>767</v>
      </c>
      <c r="B292" s="810"/>
      <c r="C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8" zoomScaleNormal="75" zoomScaleSheetLayoutView="100" workbookViewId="0">
      <selection activeCell="I63" sqref="I63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7" t="s">
        <v>727</v>
      </c>
      <c r="C5" s="747"/>
      <c r="D5" s="747"/>
      <c r="E5" s="747"/>
      <c r="F5" s="747"/>
      <c r="G5" s="747"/>
      <c r="H5" s="747"/>
      <c r="I5" s="747"/>
      <c r="J5" s="150"/>
      <c r="K5" s="150"/>
      <c r="L5" s="154"/>
    </row>
    <row r="6" spans="1:12" ht="18" x14ac:dyDescent="0.25">
      <c r="A6" s="747" t="s">
        <v>840</v>
      </c>
      <c r="B6" s="747"/>
      <c r="C6" s="747"/>
      <c r="D6" s="747"/>
      <c r="E6" s="747"/>
      <c r="F6" s="747"/>
      <c r="G6" s="747"/>
      <c r="H6" s="747"/>
      <c r="I6" s="747"/>
      <c r="J6" s="150"/>
      <c r="K6" s="150"/>
      <c r="L6" s="150"/>
    </row>
    <row r="7" spans="1:12" x14ac:dyDescent="0.2">
      <c r="A7" s="150"/>
      <c r="B7" s="763" t="s">
        <v>800</v>
      </c>
      <c r="C7" s="764"/>
      <c r="D7" s="764"/>
      <c r="E7" s="764"/>
      <c r="F7" s="764"/>
      <c r="G7" s="764"/>
      <c r="H7" s="764"/>
      <c r="I7" s="764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1"/>
      <c r="I8" s="741"/>
      <c r="J8" s="741" t="s">
        <v>728</v>
      </c>
      <c r="K8" s="741"/>
      <c r="L8" s="154"/>
    </row>
    <row r="9" spans="1:12" s="150" customFormat="1" ht="18.75" customHeight="1" x14ac:dyDescent="0.2">
      <c r="A9" s="698" t="s">
        <v>658</v>
      </c>
      <c r="B9" s="742"/>
      <c r="C9" s="801" t="s">
        <v>98</v>
      </c>
      <c r="D9" s="750" t="s">
        <v>841</v>
      </c>
      <c r="E9" s="751"/>
      <c r="F9" s="752"/>
      <c r="G9" s="752"/>
      <c r="H9" s="752"/>
      <c r="I9" s="752"/>
      <c r="J9" s="759" t="s">
        <v>667</v>
      </c>
      <c r="K9" s="759"/>
      <c r="L9" s="760"/>
    </row>
    <row r="10" spans="1:12" s="150" customFormat="1" ht="20.25" customHeight="1" x14ac:dyDescent="0.2">
      <c r="A10" s="743"/>
      <c r="B10" s="744"/>
      <c r="C10" s="802"/>
      <c r="D10" s="804" t="s">
        <v>692</v>
      </c>
      <c r="E10" s="804"/>
      <c r="F10" s="805" t="s">
        <v>693</v>
      </c>
      <c r="G10" s="805"/>
      <c r="H10" s="805"/>
      <c r="I10" s="806"/>
      <c r="J10" s="693">
        <v>2022</v>
      </c>
      <c r="K10" s="693">
        <v>2023</v>
      </c>
      <c r="L10" s="695">
        <v>2024</v>
      </c>
    </row>
    <row r="11" spans="1:12" s="150" customFormat="1" ht="42.75" customHeight="1" thickBot="1" x14ac:dyDescent="0.25">
      <c r="A11" s="745"/>
      <c r="B11" s="746"/>
      <c r="C11" s="803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4"/>
      <c r="K11" s="694"/>
      <c r="L11" s="696"/>
    </row>
    <row r="12" spans="1:12" s="134" customFormat="1" ht="41.25" customHeight="1" x14ac:dyDescent="0.2">
      <c r="A12" s="757" t="s">
        <v>764</v>
      </c>
      <c r="B12" s="758"/>
      <c r="C12" s="395"/>
      <c r="D12" s="97">
        <f t="shared" ref="D12:D77" si="0">F12+G12+H12+I12</f>
        <v>25</v>
      </c>
      <c r="E12" s="122"/>
      <c r="F12" s="133">
        <f t="shared" ref="F12:L12" si="1">F13+F188</f>
        <v>0</v>
      </c>
      <c r="G12" s="133">
        <f t="shared" si="1"/>
        <v>15</v>
      </c>
      <c r="H12" s="133">
        <f t="shared" si="1"/>
        <v>3</v>
      </c>
      <c r="I12" s="133">
        <f t="shared" si="1"/>
        <v>7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5" t="s">
        <v>711</v>
      </c>
      <c r="B13" s="766"/>
      <c r="C13" s="396"/>
      <c r="D13" s="97">
        <f t="shared" si="0"/>
        <v>25</v>
      </c>
      <c r="E13" s="106"/>
      <c r="F13" s="120">
        <f t="shared" ref="F13:L13" si="2">F14+F180</f>
        <v>0</v>
      </c>
      <c r="G13" s="120">
        <f t="shared" si="2"/>
        <v>15</v>
      </c>
      <c r="H13" s="120">
        <f t="shared" si="2"/>
        <v>3</v>
      </c>
      <c r="I13" s="120">
        <f t="shared" si="2"/>
        <v>7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25</v>
      </c>
      <c r="E14" s="107"/>
      <c r="F14" s="121">
        <f>F15+F48+F152</f>
        <v>0</v>
      </c>
      <c r="G14" s="121">
        <f t="shared" ref="G14:L14" si="3">G15+G48+G152</f>
        <v>15</v>
      </c>
      <c r="H14" s="121">
        <f t="shared" si="3"/>
        <v>3</v>
      </c>
      <c r="I14" s="121">
        <f t="shared" si="3"/>
        <v>7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5" t="s">
        <v>673</v>
      </c>
      <c r="B15" s="846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9" t="s">
        <v>305</v>
      </c>
      <c r="B16" s="840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828</v>
      </c>
      <c r="C31" s="403" t="s">
        <v>829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3" t="s">
        <v>733</v>
      </c>
      <c r="B48" s="844"/>
      <c r="C48" s="400" t="s">
        <v>37</v>
      </c>
      <c r="D48" s="97">
        <f t="shared" si="0"/>
        <v>25</v>
      </c>
      <c r="E48" s="108"/>
      <c r="F48" s="118">
        <f t="shared" ref="F48:L48" si="8">F49+F60+F61+F64+F69+F73+F76+F78+F79+F80+F81+F94+F95</f>
        <v>0</v>
      </c>
      <c r="G48" s="118">
        <f t="shared" si="8"/>
        <v>15</v>
      </c>
      <c r="H48" s="118">
        <f t="shared" si="8"/>
        <v>3</v>
      </c>
      <c r="I48" s="118">
        <f t="shared" si="8"/>
        <v>7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>
        <v>0</v>
      </c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25</v>
      </c>
      <c r="E61" s="135"/>
      <c r="F61" s="136">
        <f t="shared" ref="F61:L61" si="10">F62</f>
        <v>0</v>
      </c>
      <c r="G61" s="136">
        <f t="shared" si="10"/>
        <v>15</v>
      </c>
      <c r="H61" s="136">
        <f t="shared" si="10"/>
        <v>3</v>
      </c>
      <c r="I61" s="136">
        <f t="shared" si="10"/>
        <v>7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25</v>
      </c>
      <c r="E62" s="135"/>
      <c r="F62" s="135"/>
      <c r="G62" s="135">
        <v>15</v>
      </c>
      <c r="H62" s="135">
        <v>3</v>
      </c>
      <c r="I62" s="137">
        <v>7</v>
      </c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>
        <v>0</v>
      </c>
      <c r="H67" s="135"/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5" t="s">
        <v>700</v>
      </c>
      <c r="B69" s="776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1" t="s">
        <v>118</v>
      </c>
      <c r="B76" s="842"/>
      <c r="C76" s="399" t="s">
        <v>187</v>
      </c>
      <c r="D76" s="97">
        <f t="shared" si="0"/>
        <v>0</v>
      </c>
      <c r="E76" s="135"/>
      <c r="F76" s="135">
        <v>0</v>
      </c>
      <c r="G76" s="135">
        <v>0</v>
      </c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1" t="s">
        <v>188</v>
      </c>
      <c r="B77" s="842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9" t="s">
        <v>490</v>
      </c>
      <c r="B82" s="840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7" t="s">
        <v>439</v>
      </c>
      <c r="B85" s="768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9" t="s">
        <v>617</v>
      </c>
      <c r="B86" s="840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9" t="s">
        <v>429</v>
      </c>
      <c r="B90" s="840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7" t="s">
        <v>427</v>
      </c>
      <c r="B93" s="768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9" t="s">
        <v>23</v>
      </c>
      <c r="B95" s="840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>
        <v>0</v>
      </c>
      <c r="G96" s="135">
        <v>0</v>
      </c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3" t="s">
        <v>256</v>
      </c>
      <c r="B108" s="854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1" t="s">
        <v>543</v>
      </c>
      <c r="B124" s="862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5" t="s">
        <v>15</v>
      </c>
      <c r="B125" s="856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5" t="s">
        <v>430</v>
      </c>
      <c r="B140" s="856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5" t="s">
        <v>50</v>
      </c>
      <c r="B143" s="856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9" t="s">
        <v>815</v>
      </c>
      <c r="B152" s="860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7" t="s">
        <v>93</v>
      </c>
      <c r="B156" s="848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7" t="s">
        <v>95</v>
      </c>
      <c r="B157" s="848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9" t="s">
        <v>106</v>
      </c>
      <c r="B160" s="850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1" t="s">
        <v>496</v>
      </c>
      <c r="B168" s="852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3" t="s">
        <v>741</v>
      </c>
      <c r="B171" s="854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5" t="s">
        <v>375</v>
      </c>
      <c r="B180" s="846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7" t="s">
        <v>389</v>
      </c>
      <c r="B181" s="858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7" t="s">
        <v>710</v>
      </c>
      <c r="B188" s="738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9" t="s">
        <v>414</v>
      </c>
      <c r="B189" s="840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5" t="s">
        <v>204</v>
      </c>
      <c r="B195" s="856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9" t="s">
        <v>85</v>
      </c>
      <c r="B207" s="740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4" t="s">
        <v>135</v>
      </c>
      <c r="B208" s="725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4" t="s">
        <v>136</v>
      </c>
      <c r="B212" s="725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4" t="s">
        <v>137</v>
      </c>
      <c r="B216" s="725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4" t="s">
        <v>128</v>
      </c>
      <c r="B220" s="725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4" t="s">
        <v>169</v>
      </c>
      <c r="B224" s="725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4" t="s">
        <v>170</v>
      </c>
      <c r="B228" s="725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4" t="s">
        <v>171</v>
      </c>
      <c r="B232" s="725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6" t="s">
        <v>172</v>
      </c>
      <c r="B236" s="727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6" t="s">
        <v>129</v>
      </c>
      <c r="B240" s="727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8" t="s">
        <v>130</v>
      </c>
      <c r="B244" s="719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8" t="s">
        <v>668</v>
      </c>
      <c r="B248" s="719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8" t="s">
        <v>134</v>
      </c>
      <c r="B252" s="719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8" t="s">
        <v>72</v>
      </c>
      <c r="B256" s="719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8" t="s">
        <v>79</v>
      </c>
      <c r="B260" s="719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7" t="s">
        <v>513</v>
      </c>
      <c r="B278" s="848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3" t="s">
        <v>10</v>
      </c>
      <c r="B279" s="864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7" t="s">
        <v>20</v>
      </c>
      <c r="B280" s="858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9" t="s">
        <v>724</v>
      </c>
      <c r="B291" s="729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10" t="s">
        <v>767</v>
      </c>
      <c r="B292" s="810"/>
      <c r="C292" s="150"/>
      <c r="F292" s="11" t="s">
        <v>792</v>
      </c>
      <c r="G292" s="4"/>
      <c r="H292" s="10"/>
      <c r="I292" s="3"/>
      <c r="J292" s="174" t="s">
        <v>846</v>
      </c>
      <c r="K292" s="150"/>
      <c r="L292" s="150"/>
    </row>
    <row r="293" spans="1:12" x14ac:dyDescent="0.2">
      <c r="A293" s="810" t="s">
        <v>768</v>
      </c>
      <c r="B293" s="810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9"/>
      <c r="B295" s="809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Venituri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</vt:lpstr>
      <vt:lpstr>B</vt:lpstr>
      <vt:lpstr>'Tot. Chelt.'!Print_Area</vt:lpstr>
      <vt:lpstr>Venituri!Print_Area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Venituri!Print_Titles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2021-12-21T07:19:31Z</cp:lastPrinted>
  <dcterms:created xsi:type="dcterms:W3CDTF">2004-07-06T08:10:59Z</dcterms:created>
  <dcterms:modified xsi:type="dcterms:W3CDTF">2022-01-05T08:44:01Z</dcterms:modified>
</cp:coreProperties>
</file>